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Marija\Desktop\fin.izvj.31.12.2022\"/>
    </mc:Choice>
  </mc:AlternateContent>
  <xr:revisionPtr revIDLastSave="0" documentId="13_ncr:1_{9C3BD8B3-3CA1-4434-A5D4-56A3742A5267}"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E284" i="9" s="1"/>
  <c r="B284" i="9" s="1"/>
  <c r="G284" i="9"/>
  <c r="F284" i="9"/>
  <c r="H283" i="9"/>
  <c r="G283" i="9"/>
  <c r="F283" i="9"/>
  <c r="F282" i="9"/>
  <c r="H281" i="9"/>
  <c r="G281" i="9"/>
  <c r="E281" i="9" s="1"/>
  <c r="B281" i="9" s="1"/>
  <c r="F281" i="9"/>
  <c r="H280" i="9"/>
  <c r="G280" i="9"/>
  <c r="F280" i="9"/>
  <c r="H279" i="9"/>
  <c r="G279" i="9"/>
  <c r="F279" i="9"/>
  <c r="F278" i="9"/>
  <c r="F277" i="9"/>
  <c r="F276" i="9"/>
  <c r="F275" i="9"/>
  <c r="L274" i="9"/>
  <c r="F274" i="9" s="1"/>
  <c r="H274" i="9"/>
  <c r="I273" i="9"/>
  <c r="H273" i="9"/>
  <c r="F273" i="9"/>
  <c r="E272" i="9"/>
  <c r="M271" i="9"/>
  <c r="L271" i="9"/>
  <c r="F271" i="9"/>
  <c r="E271" i="9"/>
  <c r="B271" i="9" s="1"/>
  <c r="M270" i="9"/>
  <c r="L270" i="9"/>
  <c r="F270" i="9"/>
  <c r="B270" i="9" s="1"/>
  <c r="E270" i="9"/>
  <c r="M269" i="9"/>
  <c r="L269" i="9"/>
  <c r="F269" i="9" s="1"/>
  <c r="B269" i="9" s="1"/>
  <c r="E269" i="9"/>
  <c r="M268" i="9"/>
  <c r="F268" i="9" s="1"/>
  <c r="L268" i="9"/>
  <c r="E268" i="9"/>
  <c r="B268" i="9" s="1"/>
  <c r="M267" i="9"/>
  <c r="L267" i="9"/>
  <c r="F267" i="9" s="1"/>
  <c r="E267" i="9"/>
  <c r="M266" i="9"/>
  <c r="L266" i="9"/>
  <c r="F266" i="9" s="1"/>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s="1"/>
  <c r="B254" i="9" s="1"/>
  <c r="E254" i="9"/>
  <c r="M253" i="9"/>
  <c r="L253" i="9"/>
  <c r="F253" i="9" s="1"/>
  <c r="B253" i="9" s="1"/>
  <c r="E253" i="9"/>
  <c r="M252" i="9"/>
  <c r="F252" i="9" s="1"/>
  <c r="B252" i="9" s="1"/>
  <c r="L252" i="9"/>
  <c r="E252" i="9"/>
  <c r="M251" i="9"/>
  <c r="L251" i="9"/>
  <c r="F251" i="9"/>
  <c r="E251" i="9"/>
  <c r="B251" i="9" s="1"/>
  <c r="M250" i="9"/>
  <c r="L250" i="9"/>
  <c r="F250" i="9" s="1"/>
  <c r="B250" i="9" s="1"/>
  <c r="E250" i="9"/>
  <c r="M249" i="9"/>
  <c r="L249" i="9"/>
  <c r="F249" i="9" s="1"/>
  <c r="B249" i="9" s="1"/>
  <c r="E249" i="9"/>
  <c r="M248" i="9"/>
  <c r="F248" i="9" s="1"/>
  <c r="B248" i="9" s="1"/>
  <c r="L248" i="9"/>
  <c r="E248" i="9"/>
  <c r="M247" i="9"/>
  <c r="L247" i="9"/>
  <c r="F247" i="9"/>
  <c r="E247" i="9"/>
  <c r="B247" i="9" s="1"/>
  <c r="M246" i="9"/>
  <c r="L246" i="9"/>
  <c r="F246" i="9" s="1"/>
  <c r="B246" i="9" s="1"/>
  <c r="E246" i="9"/>
  <c r="M245" i="9"/>
  <c r="L245" i="9"/>
  <c r="F245" i="9" s="1"/>
  <c r="B245" i="9" s="1"/>
  <c r="E245" i="9"/>
  <c r="M244" i="9"/>
  <c r="L244" i="9"/>
  <c r="F244" i="9" s="1"/>
  <c r="B244" i="9" s="1"/>
  <c r="E244" i="9"/>
  <c r="M243" i="9"/>
  <c r="L243" i="9"/>
  <c r="F243" i="9"/>
  <c r="E243" i="9"/>
  <c r="B243" i="9" s="1"/>
  <c r="M242" i="9"/>
  <c r="L242" i="9"/>
  <c r="F242" i="9" s="1"/>
  <c r="E242" i="9"/>
  <c r="B242" i="9" s="1"/>
  <c r="M241" i="9"/>
  <c r="L241" i="9"/>
  <c r="F241" i="9" s="1"/>
  <c r="B241" i="9" s="1"/>
  <c r="E241" i="9"/>
  <c r="M240" i="9"/>
  <c r="L240" i="9"/>
  <c r="F240" i="9" s="1"/>
  <c r="B240" i="9" s="1"/>
  <c r="E240" i="9"/>
  <c r="M239" i="9"/>
  <c r="F239" i="9" s="1"/>
  <c r="L239" i="9"/>
  <c r="E239" i="9"/>
  <c r="M238" i="9"/>
  <c r="L238" i="9"/>
  <c r="F238" i="9"/>
  <c r="E238" i="9"/>
  <c r="B238" i="9" s="1"/>
  <c r="M237" i="9"/>
  <c r="L237" i="9"/>
  <c r="F237" i="9" s="1"/>
  <c r="B237" i="9" s="1"/>
  <c r="E237" i="9"/>
  <c r="M236" i="9"/>
  <c r="L236" i="9"/>
  <c r="F236" i="9" s="1"/>
  <c r="B236" i="9" s="1"/>
  <c r="E236" i="9"/>
  <c r="M235" i="9"/>
  <c r="L235" i="9"/>
  <c r="F235" i="9"/>
  <c r="E235" i="9"/>
  <c r="B235" i="9" s="1"/>
  <c r="M234" i="9"/>
  <c r="L234" i="9"/>
  <c r="F234" i="9" s="1"/>
  <c r="B234" i="9" s="1"/>
  <c r="E234" i="9"/>
  <c r="M233" i="9"/>
  <c r="L233" i="9"/>
  <c r="F233" i="9" s="1"/>
  <c r="B233" i="9" s="1"/>
  <c r="E233" i="9"/>
  <c r="M232" i="9"/>
  <c r="L232" i="9"/>
  <c r="F232" i="9" s="1"/>
  <c r="B232" i="9" s="1"/>
  <c r="E232" i="9"/>
  <c r="M231" i="9"/>
  <c r="L231" i="9"/>
  <c r="F231" i="9"/>
  <c r="E231" i="9"/>
  <c r="B231" i="9" s="1"/>
  <c r="M230" i="9"/>
  <c r="L230" i="9"/>
  <c r="F230" i="9" s="1"/>
  <c r="E230" i="9"/>
  <c r="M229" i="9"/>
  <c r="L229" i="9"/>
  <c r="F229" i="9" s="1"/>
  <c r="B229" i="9" s="1"/>
  <c r="E229" i="9"/>
  <c r="M228" i="9"/>
  <c r="L228" i="9"/>
  <c r="F228" i="9" s="1"/>
  <c r="B228" i="9" s="1"/>
  <c r="E228" i="9"/>
  <c r="M227" i="9"/>
  <c r="L227" i="9"/>
  <c r="F227" i="9"/>
  <c r="E227" i="9"/>
  <c r="B227" i="9" s="1"/>
  <c r="M226" i="9"/>
  <c r="L226" i="9"/>
  <c r="E226" i="9"/>
  <c r="H225" i="9"/>
  <c r="G225" i="9"/>
  <c r="F225" i="9"/>
  <c r="M224" i="9"/>
  <c r="L224" i="9"/>
  <c r="F224" i="9" s="1"/>
  <c r="B224" i="9" s="1"/>
  <c r="E224" i="9"/>
  <c r="M223" i="9"/>
  <c r="L223" i="9"/>
  <c r="F223" i="9"/>
  <c r="E223" i="9"/>
  <c r="B223" i="9" s="1"/>
  <c r="M222" i="9"/>
  <c r="L222" i="9"/>
  <c r="F222" i="9"/>
  <c r="B222" i="9" s="1"/>
  <c r="E222" i="9"/>
  <c r="M221" i="9"/>
  <c r="L221" i="9"/>
  <c r="F221" i="9" s="1"/>
  <c r="B221" i="9" s="1"/>
  <c r="E221" i="9"/>
  <c r="M220" i="9"/>
  <c r="F220" i="9" s="1"/>
  <c r="L220" i="9"/>
  <c r="E220" i="9"/>
  <c r="M219" i="9"/>
  <c r="L219" i="9"/>
  <c r="E219" i="9"/>
  <c r="M218" i="9"/>
  <c r="L218" i="9"/>
  <c r="F218" i="9" s="1"/>
  <c r="B218" i="9" s="1"/>
  <c r="E218" i="9"/>
  <c r="M217" i="9"/>
  <c r="L217" i="9"/>
  <c r="E217" i="9"/>
  <c r="M216" i="9"/>
  <c r="L216" i="9"/>
  <c r="E216" i="9"/>
  <c r="M215" i="9"/>
  <c r="F215" i="9" s="1"/>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F152" i="9"/>
  <c r="B152" i="9"/>
  <c r="H151" i="9"/>
  <c r="G151" i="9"/>
  <c r="F151" i="9"/>
  <c r="E151" i="9"/>
  <c r="B151" i="9" s="1"/>
  <c r="H150" i="9"/>
  <c r="E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F144" i="9"/>
  <c r="B144" i="9"/>
  <c r="H143" i="9"/>
  <c r="G143" i="9"/>
  <c r="F143" i="9"/>
  <c r="E143" i="9"/>
  <c r="B143" i="9" s="1"/>
  <c r="F142" i="9"/>
  <c r="H141" i="9"/>
  <c r="G141" i="9"/>
  <c r="E141" i="9" s="1"/>
  <c r="B141" i="9" s="1"/>
  <c r="F141" i="9"/>
  <c r="H140" i="9"/>
  <c r="G140" i="9"/>
  <c r="E140" i="9" s="1"/>
  <c r="F140" i="9"/>
  <c r="B140" i="9"/>
  <c r="H139" i="9"/>
  <c r="G139" i="9"/>
  <c r="F139" i="9"/>
  <c r="E139" i="9"/>
  <c r="B139" i="9" s="1"/>
  <c r="H138" i="9"/>
  <c r="E138" i="9" s="1"/>
  <c r="G138" i="9"/>
  <c r="F138" i="9"/>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F132" i="9"/>
  <c r="H131" i="9"/>
  <c r="G131" i="9"/>
  <c r="F131" i="9"/>
  <c r="E131" i="9"/>
  <c r="B131" i="9" s="1"/>
  <c r="H130" i="9"/>
  <c r="G130" i="9"/>
  <c r="F130" i="9"/>
  <c r="E130" i="9"/>
  <c r="H129" i="9"/>
  <c r="G129" i="9"/>
  <c r="E129" i="9" s="1"/>
  <c r="B129" i="9" s="1"/>
  <c r="F129" i="9"/>
  <c r="H128" i="9"/>
  <c r="G128" i="9"/>
  <c r="E128" i="9" s="1"/>
  <c r="F128" i="9"/>
  <c r="B128" i="9"/>
  <c r="H127" i="9"/>
  <c r="G127" i="9"/>
  <c r="F127" i="9"/>
  <c r="E127" i="9"/>
  <c r="B127" i="9" s="1"/>
  <c r="H126" i="9"/>
  <c r="G126" i="9"/>
  <c r="F126" i="9"/>
  <c r="E126" i="9"/>
  <c r="B126" i="9" s="1"/>
  <c r="H125" i="9"/>
  <c r="G125" i="9"/>
  <c r="E125" i="9" s="1"/>
  <c r="B125" i="9" s="1"/>
  <c r="F125" i="9"/>
  <c r="H124" i="9"/>
  <c r="G124" i="9"/>
  <c r="F124" i="9"/>
  <c r="H123" i="9"/>
  <c r="G123" i="9"/>
  <c r="F123" i="9"/>
  <c r="E123" i="9"/>
  <c r="B123" i="9" s="1"/>
  <c r="H122" i="9"/>
  <c r="G122" i="9"/>
  <c r="F122" i="9"/>
  <c r="E122" i="9"/>
  <c r="H121" i="9"/>
  <c r="G121" i="9"/>
  <c r="E121" i="9" s="1"/>
  <c r="B121" i="9" s="1"/>
  <c r="F121" i="9"/>
  <c r="H120" i="9"/>
  <c r="G120" i="9"/>
  <c r="E120" i="9" s="1"/>
  <c r="B120" i="9" s="1"/>
  <c r="F120" i="9"/>
  <c r="H119" i="9"/>
  <c r="G119" i="9"/>
  <c r="F119" i="9"/>
  <c r="E119" i="9"/>
  <c r="B119" i="9" s="1"/>
  <c r="H118" i="9"/>
  <c r="G118" i="9"/>
  <c r="F118" i="9"/>
  <c r="B118" i="9" s="1"/>
  <c r="E118" i="9"/>
  <c r="H117" i="9"/>
  <c r="G117" i="9"/>
  <c r="E117" i="9" s="1"/>
  <c r="B117" i="9" s="1"/>
  <c r="F117" i="9"/>
  <c r="H116" i="9"/>
  <c r="G116" i="9"/>
  <c r="F116" i="9"/>
  <c r="H115" i="9"/>
  <c r="G115" i="9"/>
  <c r="F115" i="9"/>
  <c r="E115" i="9"/>
  <c r="B115" i="9" s="1"/>
  <c r="H114" i="9"/>
  <c r="E114" i="9" s="1"/>
  <c r="G114" i="9"/>
  <c r="F114" i="9"/>
  <c r="H113" i="9"/>
  <c r="G113" i="9"/>
  <c r="E113" i="9" s="1"/>
  <c r="B113" i="9" s="1"/>
  <c r="F113" i="9"/>
  <c r="H112" i="9"/>
  <c r="G112" i="9"/>
  <c r="F112" i="9"/>
  <c r="H111" i="9"/>
  <c r="G111" i="9"/>
  <c r="F111" i="9"/>
  <c r="E111" i="9"/>
  <c r="B111" i="9" s="1"/>
  <c r="H110" i="9"/>
  <c r="E110" i="9" s="1"/>
  <c r="B110" i="9" s="1"/>
  <c r="G110" i="9"/>
  <c r="F110" i="9"/>
  <c r="H109" i="9"/>
  <c r="G109" i="9"/>
  <c r="E109" i="9" s="1"/>
  <c r="B109" i="9" s="1"/>
  <c r="F109" i="9"/>
  <c r="H108" i="9"/>
  <c r="G108" i="9"/>
  <c r="F108" i="9"/>
  <c r="H107" i="9"/>
  <c r="G107" i="9"/>
  <c r="F107" i="9"/>
  <c r="E107" i="9"/>
  <c r="B107" i="9" s="1"/>
  <c r="H106" i="9"/>
  <c r="E106" i="9" s="1"/>
  <c r="G106" i="9"/>
  <c r="F106" i="9"/>
  <c r="H105" i="9"/>
  <c r="G105" i="9"/>
  <c r="E105" i="9" s="1"/>
  <c r="B105" i="9" s="1"/>
  <c r="F105" i="9"/>
  <c r="H104" i="9"/>
  <c r="G104" i="9"/>
  <c r="F104" i="9"/>
  <c r="H103" i="9"/>
  <c r="G103" i="9"/>
  <c r="F103" i="9"/>
  <c r="E103" i="9"/>
  <c r="B103" i="9" s="1"/>
  <c r="H102" i="9"/>
  <c r="G102" i="9"/>
  <c r="F102" i="9"/>
  <c r="E102" i="9"/>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F96" i="9"/>
  <c r="H95" i="9"/>
  <c r="G95" i="9"/>
  <c r="F95" i="9"/>
  <c r="E95" i="9"/>
  <c r="B95" i="9" s="1"/>
  <c r="H94" i="9"/>
  <c r="G94" i="9"/>
  <c r="F94" i="9"/>
  <c r="E94" i="9"/>
  <c r="H93" i="9"/>
  <c r="G93" i="9"/>
  <c r="E93" i="9" s="1"/>
  <c r="B93" i="9" s="1"/>
  <c r="F93" i="9"/>
  <c r="H92" i="9"/>
  <c r="G92" i="9"/>
  <c r="E92" i="9" s="1"/>
  <c r="F92" i="9"/>
  <c r="B92" i="9"/>
  <c r="H91" i="9"/>
  <c r="G91" i="9"/>
  <c r="F91" i="9"/>
  <c r="E91" i="9"/>
  <c r="B91" i="9" s="1"/>
  <c r="H90" i="9"/>
  <c r="G90" i="9"/>
  <c r="F90" i="9"/>
  <c r="E90" i="9"/>
  <c r="B90" i="9" s="1"/>
  <c r="H89" i="9"/>
  <c r="G89" i="9"/>
  <c r="E89" i="9" s="1"/>
  <c r="B89" i="9" s="1"/>
  <c r="F89" i="9"/>
  <c r="H88" i="9"/>
  <c r="G88" i="9"/>
  <c r="F88" i="9"/>
  <c r="H87" i="9"/>
  <c r="G87" i="9"/>
  <c r="F87" i="9"/>
  <c r="E87" i="9"/>
  <c r="B87" i="9" s="1"/>
  <c r="H86" i="9"/>
  <c r="G86" i="9"/>
  <c r="F86" i="9"/>
  <c r="E86" i="9"/>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F80" i="9"/>
  <c r="H79" i="9"/>
  <c r="G79" i="9"/>
  <c r="F79" i="9"/>
  <c r="E79" i="9"/>
  <c r="B79" i="9" s="1"/>
  <c r="H78" i="9"/>
  <c r="G78" i="9"/>
  <c r="F78" i="9"/>
  <c r="E78" i="9"/>
  <c r="H77" i="9"/>
  <c r="G77" i="9"/>
  <c r="E77" i="9" s="1"/>
  <c r="B77" i="9" s="1"/>
  <c r="F77" i="9"/>
  <c r="H76" i="9"/>
  <c r="G76" i="9"/>
  <c r="E76" i="9" s="1"/>
  <c r="F76" i="9"/>
  <c r="B76" i="9"/>
  <c r="H75" i="9"/>
  <c r="G75" i="9"/>
  <c r="F75" i="9"/>
  <c r="E75" i="9"/>
  <c r="B75" i="9" s="1"/>
  <c r="H74" i="9"/>
  <c r="G74" i="9"/>
  <c r="F74" i="9"/>
  <c r="E74" i="9"/>
  <c r="B74" i="9" s="1"/>
  <c r="H73" i="9"/>
  <c r="G73" i="9"/>
  <c r="E73" i="9" s="1"/>
  <c r="B73" i="9" s="1"/>
  <c r="F73" i="9"/>
  <c r="H72" i="9"/>
  <c r="G72" i="9"/>
  <c r="F72" i="9"/>
  <c r="H71" i="9"/>
  <c r="G71" i="9"/>
  <c r="F71" i="9"/>
  <c r="E71" i="9"/>
  <c r="B71" i="9" s="1"/>
  <c r="H70" i="9"/>
  <c r="G70" i="9"/>
  <c r="F70" i="9"/>
  <c r="E70" i="9"/>
  <c r="H69" i="9"/>
  <c r="G69" i="9"/>
  <c r="F69" i="9"/>
  <c r="H68" i="9"/>
  <c r="G68" i="9"/>
  <c r="E68" i="9" s="1"/>
  <c r="B68" i="9" s="1"/>
  <c r="F68" i="9"/>
  <c r="H67" i="9"/>
  <c r="E67" i="9" s="1"/>
  <c r="B67" i="9" s="1"/>
  <c r="G67" i="9"/>
  <c r="F67" i="9"/>
  <c r="H66" i="9"/>
  <c r="G66" i="9"/>
  <c r="F66" i="9"/>
  <c r="E66" i="9"/>
  <c r="B66" i="9" s="1"/>
  <c r="H65" i="9"/>
  <c r="G65" i="9"/>
  <c r="E65" i="9" s="1"/>
  <c r="B65" i="9" s="1"/>
  <c r="F65" i="9"/>
  <c r="H64" i="9"/>
  <c r="G64" i="9"/>
  <c r="F64" i="9"/>
  <c r="H63" i="9"/>
  <c r="G63" i="9"/>
  <c r="F63" i="9"/>
  <c r="E63" i="9"/>
  <c r="B63" i="9" s="1"/>
  <c r="H62" i="9"/>
  <c r="G62" i="9"/>
  <c r="F62" i="9"/>
  <c r="E62" i="9"/>
  <c r="H61" i="9"/>
  <c r="G61" i="9"/>
  <c r="E61" i="9" s="1"/>
  <c r="B61" i="9" s="1"/>
  <c r="F61" i="9"/>
  <c r="H60" i="9"/>
  <c r="G60" i="9"/>
  <c r="E60" i="9" s="1"/>
  <c r="F60" i="9"/>
  <c r="B60" i="9"/>
  <c r="H59" i="9"/>
  <c r="G59" i="9"/>
  <c r="F59" i="9"/>
  <c r="E59" i="9"/>
  <c r="B59" i="9" s="1"/>
  <c r="H58" i="9"/>
  <c r="G58" i="9"/>
  <c r="F58" i="9"/>
  <c r="E58" i="9"/>
  <c r="B58" i="9" s="1"/>
  <c r="H57" i="9"/>
  <c r="G57" i="9"/>
  <c r="E57" i="9" s="1"/>
  <c r="B57" i="9" s="1"/>
  <c r="F57" i="9"/>
  <c r="H56" i="9"/>
  <c r="G56" i="9"/>
  <c r="F56" i="9"/>
  <c r="H55" i="9"/>
  <c r="G55" i="9"/>
  <c r="F55" i="9"/>
  <c r="E55" i="9"/>
  <c r="B55" i="9" s="1"/>
  <c r="H54" i="9"/>
  <c r="G54" i="9"/>
  <c r="F54" i="9"/>
  <c r="E54" i="9"/>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F48" i="9"/>
  <c r="H47" i="9"/>
  <c r="E47" i="9" s="1"/>
  <c r="B47" i="9" s="1"/>
  <c r="G47" i="9"/>
  <c r="F47" i="9"/>
  <c r="H46" i="9"/>
  <c r="G46" i="9"/>
  <c r="F46" i="9"/>
  <c r="E46" i="9"/>
  <c r="B46" i="9" s="1"/>
  <c r="H45" i="9"/>
  <c r="G45" i="9"/>
  <c r="E45" i="9" s="1"/>
  <c r="B45" i="9" s="1"/>
  <c r="F45" i="9"/>
  <c r="H44" i="9"/>
  <c r="G44" i="9"/>
  <c r="F44" i="9"/>
  <c r="H43" i="9"/>
  <c r="G43" i="9"/>
  <c r="F43" i="9"/>
  <c r="H42" i="9"/>
  <c r="E42" i="9" s="1"/>
  <c r="B42" i="9" s="1"/>
  <c r="G42" i="9"/>
  <c r="F42" i="9"/>
  <c r="H41" i="9"/>
  <c r="G41" i="9"/>
  <c r="F41" i="9"/>
  <c r="H40" i="9"/>
  <c r="G40" i="9"/>
  <c r="F40" i="9"/>
  <c r="H39" i="9"/>
  <c r="E39" i="9" s="1"/>
  <c r="B39" i="9" s="1"/>
  <c r="G39" i="9"/>
  <c r="F39" i="9"/>
  <c r="H38" i="9"/>
  <c r="G38" i="9"/>
  <c r="F38" i="9"/>
  <c r="E38" i="9"/>
  <c r="B38" i="9" s="1"/>
  <c r="H37" i="9"/>
  <c r="G37" i="9"/>
  <c r="F37" i="9"/>
  <c r="H36" i="9"/>
  <c r="G36" i="9"/>
  <c r="E36" i="9" s="1"/>
  <c r="B36" i="9" s="1"/>
  <c r="F36" i="9"/>
  <c r="H35" i="9"/>
  <c r="G35" i="9"/>
  <c r="F35" i="9"/>
  <c r="E35" i="9"/>
  <c r="B35" i="9" s="1"/>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G29" i="9"/>
  <c r="F29" i="9"/>
  <c r="H28" i="9"/>
  <c r="G28" i="9"/>
  <c r="E28" i="9" s="1"/>
  <c r="B28" i="9" s="1"/>
  <c r="F28" i="9"/>
  <c r="H27" i="9"/>
  <c r="G27" i="9"/>
  <c r="E27" i="9" s="1"/>
  <c r="B27" i="9" s="1"/>
  <c r="F27" i="9"/>
  <c r="H26" i="9"/>
  <c r="G26" i="9"/>
  <c r="F26" i="9"/>
  <c r="H25" i="9"/>
  <c r="G25" i="9"/>
  <c r="F25" i="9"/>
  <c r="E25" i="9"/>
  <c r="B25" i="9" s="1"/>
  <c r="H24" i="9"/>
  <c r="G24" i="9"/>
  <c r="E24" i="9" s="1"/>
  <c r="B24" i="9" s="1"/>
  <c r="F24" i="9"/>
  <c r="H23" i="9"/>
  <c r="G23" i="9"/>
  <c r="E23" i="9" s="1"/>
  <c r="B23" i="9" s="1"/>
  <c r="F23" i="9"/>
  <c r="H22" i="9"/>
  <c r="G22" i="9"/>
  <c r="F22" i="9"/>
  <c r="H21" i="9"/>
  <c r="G21" i="9"/>
  <c r="F21" i="9"/>
  <c r="E21" i="9"/>
  <c r="B21" i="9" s="1"/>
  <c r="F20" i="9"/>
  <c r="F4" i="9"/>
  <c r="O3" i="9"/>
  <c r="G274" i="9" s="1"/>
  <c r="I3" i="9"/>
  <c r="H3" i="9"/>
  <c r="G3" i="9"/>
  <c r="D101" i="8"/>
  <c r="I36" i="3" s="1"/>
  <c r="D95" i="8"/>
  <c r="D90" i="8"/>
  <c r="D85" i="8"/>
  <c r="D80" i="8"/>
  <c r="D75" i="8"/>
  <c r="D70" i="8"/>
  <c r="D65" i="8"/>
  <c r="D60" i="8"/>
  <c r="D55" i="8"/>
  <c r="D49" i="8" s="1"/>
  <c r="D50" i="8"/>
  <c r="D44" i="8"/>
  <c r="D43" i="8" s="1"/>
  <c r="D36" i="8"/>
  <c r="D26" i="8"/>
  <c r="D24" i="8" s="1"/>
  <c r="C1499" i="1" s="1"/>
  <c r="D18" i="8"/>
  <c r="D8" i="8"/>
  <c r="D6" i="8" s="1"/>
  <c r="C1481" i="1" s="1"/>
  <c r="H1481" i="1" s="1"/>
  <c r="E44" i="7"/>
  <c r="D44" i="7"/>
  <c r="E39" i="7"/>
  <c r="D39" i="7"/>
  <c r="D38" i="7" s="1"/>
  <c r="H31" i="3" s="1"/>
  <c r="E38" i="7"/>
  <c r="E30" i="7"/>
  <c r="D30" i="7"/>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49" i="5"/>
  <c r="F248" i="5"/>
  <c r="F247" i="5"/>
  <c r="E246" i="5"/>
  <c r="D246" i="5"/>
  <c r="C1223" i="1"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H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F13" i="5"/>
  <c r="E13" i="5"/>
  <c r="D13" i="5"/>
  <c r="D12" i="5" s="1"/>
  <c r="C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3" i="1" s="1"/>
  <c r="D418" i="4"/>
  <c r="E417" i="4"/>
  <c r="D412" i="1" s="1"/>
  <c r="D417" i="4"/>
  <c r="E416" i="4"/>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E363" i="4"/>
  <c r="E350" i="4" s="1"/>
  <c r="E408" i="4" s="1"/>
  <c r="F362" i="4"/>
  <c r="F361" i="4"/>
  <c r="F360" i="4"/>
  <c r="F359" i="4"/>
  <c r="F358" i="4"/>
  <c r="F357" i="4"/>
  <c r="F356" i="4"/>
  <c r="E356" i="4"/>
  <c r="D356" i="4"/>
  <c r="F355" i="4"/>
  <c r="F354" i="4"/>
  <c r="F353" i="4"/>
  <c r="E352" i="4"/>
  <c r="D352" i="4"/>
  <c r="E351" i="4"/>
  <c r="F349" i="4"/>
  <c r="F348" i="4"/>
  <c r="E348" i="4"/>
  <c r="D348" i="4"/>
  <c r="F347" i="4"/>
  <c r="F346" i="4"/>
  <c r="F345" i="4"/>
  <c r="E345" i="4"/>
  <c r="D345" i="4"/>
  <c r="F344" i="4"/>
  <c r="E344" i="4"/>
  <c r="E298" i="4" s="1"/>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E311" i="4"/>
  <c r="F310" i="4"/>
  <c r="F309" i="4"/>
  <c r="F308" i="4"/>
  <c r="F307" i="4"/>
  <c r="F306" i="4"/>
  <c r="F305" i="4"/>
  <c r="F304" i="4"/>
  <c r="E304" i="4"/>
  <c r="D304" i="4"/>
  <c r="F303" i="4"/>
  <c r="F302" i="4"/>
  <c r="F301"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F219" i="4"/>
  <c r="E219" i="4"/>
  <c r="D219" i="4"/>
  <c r="F218" i="4"/>
  <c r="F217" i="4"/>
  <c r="E216" i="4"/>
  <c r="E215" i="4" s="1"/>
  <c r="D216" i="4"/>
  <c r="F216" i="4" s="1"/>
  <c r="F215" i="4"/>
  <c r="D215"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F153" i="4" s="1"/>
  <c r="D153" i="4"/>
  <c r="D152" i="4" s="1"/>
  <c r="C148" i="1" s="1"/>
  <c r="F150" i="4"/>
  <c r="F149" i="4"/>
  <c r="F148" i="4"/>
  <c r="F147" i="4"/>
  <c r="F146" i="4"/>
  <c r="F145" i="4"/>
  <c r="F144" i="4"/>
  <c r="F143" i="4"/>
  <c r="F142" i="4"/>
  <c r="F141" i="4"/>
  <c r="F140" i="4"/>
  <c r="E140" i="4"/>
  <c r="E139" i="4" s="1"/>
  <c r="D140" i="4"/>
  <c r="D139" i="4"/>
  <c r="F138" i="4"/>
  <c r="F137" i="4"/>
  <c r="F136" i="4"/>
  <c r="F135" i="4"/>
  <c r="E134" i="4"/>
  <c r="E133" i="4" s="1"/>
  <c r="D134" i="4"/>
  <c r="F132" i="4"/>
  <c r="F131" i="4"/>
  <c r="F130" i="4"/>
  <c r="F129" i="4"/>
  <c r="F128" i="4"/>
  <c r="E128" i="4"/>
  <c r="D128" i="4"/>
  <c r="F127" i="4"/>
  <c r="F126" i="4"/>
  <c r="F125" i="4"/>
  <c r="E125" i="4"/>
  <c r="D125" i="4"/>
  <c r="D124" i="4" s="1"/>
  <c r="F124" i="4"/>
  <c r="E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s="1"/>
  <c r="F81" i="4"/>
  <c r="F80" i="4"/>
  <c r="F79" i="4"/>
  <c r="F78" i="4"/>
  <c r="E77" i="4"/>
  <c r="F77" i="4" s="1"/>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I35"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G1577" i="1"/>
  <c r="C1577" i="1"/>
  <c r="H1577" i="1" s="1"/>
  <c r="C1575" i="1"/>
  <c r="H1575" i="1" s="1"/>
  <c r="C1574" i="1"/>
  <c r="H1573" i="1"/>
  <c r="G1573" i="1"/>
  <c r="C1573" i="1"/>
  <c r="H1572" i="1"/>
  <c r="C1572" i="1"/>
  <c r="G1572" i="1" s="1"/>
  <c r="C1571" i="1"/>
  <c r="C1570" i="1"/>
  <c r="G1570" i="1" s="1"/>
  <c r="H1569" i="1"/>
  <c r="G1569" i="1"/>
  <c r="C1569" i="1"/>
  <c r="C1568" i="1"/>
  <c r="C1567" i="1"/>
  <c r="H1567" i="1" s="1"/>
  <c r="C1566" i="1"/>
  <c r="H1565" i="1"/>
  <c r="G1565" i="1"/>
  <c r="C1565" i="1"/>
  <c r="H1564" i="1"/>
  <c r="C1564" i="1"/>
  <c r="G1564" i="1" s="1"/>
  <c r="C1563" i="1"/>
  <c r="C1562" i="1"/>
  <c r="G1562" i="1" s="1"/>
  <c r="H1561" i="1"/>
  <c r="G1561" i="1"/>
  <c r="C1561" i="1"/>
  <c r="C1560" i="1"/>
  <c r="C1559" i="1"/>
  <c r="H1559" i="1" s="1"/>
  <c r="C1558" i="1"/>
  <c r="H1557" i="1"/>
  <c r="G1557" i="1"/>
  <c r="C1557" i="1"/>
  <c r="H1556" i="1"/>
  <c r="C1556" i="1"/>
  <c r="G1556" i="1" s="1"/>
  <c r="C1555" i="1"/>
  <c r="C1554" i="1"/>
  <c r="G1554" i="1" s="1"/>
  <c r="H1553" i="1"/>
  <c r="G1553" i="1"/>
  <c r="C1553" i="1"/>
  <c r="C1552" i="1"/>
  <c r="C1551" i="1"/>
  <c r="H1551" i="1" s="1"/>
  <c r="C1550" i="1"/>
  <c r="H1549" i="1"/>
  <c r="G1549" i="1"/>
  <c r="C1549" i="1"/>
  <c r="H1548" i="1"/>
  <c r="C1548" i="1"/>
  <c r="G1548" i="1" s="1"/>
  <c r="C1547" i="1"/>
  <c r="C1546" i="1"/>
  <c r="G1546" i="1" s="1"/>
  <c r="H1545" i="1"/>
  <c r="G1545" i="1"/>
  <c r="C1545" i="1"/>
  <c r="C1544" i="1"/>
  <c r="C1543" i="1"/>
  <c r="H1543" i="1" s="1"/>
  <c r="C1542" i="1"/>
  <c r="H1541" i="1"/>
  <c r="G1541" i="1"/>
  <c r="C1541" i="1"/>
  <c r="H1540" i="1"/>
  <c r="C1540" i="1"/>
  <c r="G1540" i="1" s="1"/>
  <c r="C1539" i="1"/>
  <c r="C1538" i="1"/>
  <c r="H1537" i="1"/>
  <c r="G1537" i="1"/>
  <c r="C1537" i="1"/>
  <c r="H1536" i="1"/>
  <c r="C1536" i="1"/>
  <c r="G1536" i="1" s="1"/>
  <c r="C1535" i="1"/>
  <c r="C1534" i="1"/>
  <c r="G1533" i="1"/>
  <c r="C1533" i="1"/>
  <c r="H1533" i="1" s="1"/>
  <c r="C1532" i="1"/>
  <c r="G1532" i="1" s="1"/>
  <c r="H1531" i="1"/>
  <c r="G1531" i="1"/>
  <c r="C1531" i="1"/>
  <c r="H1530" i="1"/>
  <c r="C1530" i="1"/>
  <c r="G1530" i="1" s="1"/>
  <c r="G1529" i="1"/>
  <c r="C1529" i="1"/>
  <c r="H1529" i="1" s="1"/>
  <c r="H1528" i="1"/>
  <c r="C1528" i="1"/>
  <c r="G1528" i="1" s="1"/>
  <c r="H1527" i="1"/>
  <c r="G1527" i="1"/>
  <c r="C1527" i="1"/>
  <c r="H1526" i="1"/>
  <c r="C1526" i="1"/>
  <c r="G1526" i="1" s="1"/>
  <c r="G1525" i="1"/>
  <c r="C1525" i="1"/>
  <c r="H1525" i="1" s="1"/>
  <c r="H1524" i="1"/>
  <c r="C1524" i="1"/>
  <c r="G1524" i="1" s="1"/>
  <c r="H1523" i="1"/>
  <c r="G1523" i="1"/>
  <c r="C1523" i="1"/>
  <c r="H1522" i="1"/>
  <c r="C1522" i="1"/>
  <c r="G1522" i="1" s="1"/>
  <c r="G1521" i="1"/>
  <c r="C1521" i="1"/>
  <c r="H1521" i="1" s="1"/>
  <c r="H1520" i="1"/>
  <c r="C1520" i="1"/>
  <c r="G1520" i="1" s="1"/>
  <c r="H1519" i="1"/>
  <c r="G1519" i="1"/>
  <c r="C1519" i="1"/>
  <c r="C1518" i="1"/>
  <c r="G1518" i="1" s="1"/>
  <c r="H1516" i="1"/>
  <c r="C1516" i="1"/>
  <c r="G1516" i="1" s="1"/>
  <c r="H1515" i="1"/>
  <c r="G1515" i="1"/>
  <c r="C1515" i="1"/>
  <c r="C1514" i="1"/>
  <c r="G1514" i="1" s="1"/>
  <c r="G1513" i="1"/>
  <c r="C1513" i="1"/>
  <c r="H1513" i="1" s="1"/>
  <c r="C1512" i="1"/>
  <c r="G1512" i="1" s="1"/>
  <c r="H1511" i="1"/>
  <c r="G1511" i="1"/>
  <c r="C1511" i="1"/>
  <c r="C1510" i="1"/>
  <c r="G1510" i="1" s="1"/>
  <c r="C1509" i="1"/>
  <c r="H1509" i="1" s="1"/>
  <c r="H1508" i="1"/>
  <c r="C1508" i="1"/>
  <c r="G1508" i="1" s="1"/>
  <c r="G1507" i="1"/>
  <c r="C1507" i="1"/>
  <c r="H1507" i="1" s="1"/>
  <c r="H1506" i="1"/>
  <c r="G1506" i="1"/>
  <c r="C1506" i="1"/>
  <c r="C1505" i="1"/>
  <c r="H1505" i="1" s="1"/>
  <c r="C1504" i="1"/>
  <c r="G1504" i="1" s="1"/>
  <c r="H1503" i="1"/>
  <c r="C1503" i="1"/>
  <c r="G1503" i="1" s="1"/>
  <c r="C1502" i="1"/>
  <c r="H1502" i="1" s="1"/>
  <c r="C1500" i="1"/>
  <c r="G1500" i="1" s="1"/>
  <c r="H1498" i="1"/>
  <c r="C1498" i="1"/>
  <c r="G1498" i="1" s="1"/>
  <c r="C1497" i="1"/>
  <c r="H1497" i="1" s="1"/>
  <c r="C1496" i="1"/>
  <c r="G1496" i="1" s="1"/>
  <c r="H1495" i="1"/>
  <c r="G1495" i="1"/>
  <c r="C1495" i="1"/>
  <c r="C1494" i="1"/>
  <c r="H1494" i="1" s="1"/>
  <c r="C1493" i="1"/>
  <c r="H1493" i="1" s="1"/>
  <c r="C1492" i="1"/>
  <c r="G1492" i="1" s="1"/>
  <c r="C1491" i="1"/>
  <c r="H1491" i="1" s="1"/>
  <c r="C1490" i="1"/>
  <c r="G1490" i="1" s="1"/>
  <c r="C1489" i="1"/>
  <c r="H1489" i="1" s="1"/>
  <c r="C1488" i="1"/>
  <c r="G1488" i="1" s="1"/>
  <c r="H1487" i="1"/>
  <c r="C1487" i="1"/>
  <c r="G1487" i="1" s="1"/>
  <c r="C1486" i="1"/>
  <c r="H1486" i="1" s="1"/>
  <c r="C1485" i="1"/>
  <c r="H1485" i="1" s="1"/>
  <c r="C1484" i="1"/>
  <c r="G1484" i="1" s="1"/>
  <c r="C1483" i="1"/>
  <c r="H1483" i="1" s="1"/>
  <c r="C1482" i="1"/>
  <c r="G1482" i="1" s="1"/>
  <c r="C1480" i="1"/>
  <c r="H1480" i="1" s="1"/>
  <c r="D1479" i="1"/>
  <c r="C1479" i="1"/>
  <c r="G1479" i="1" s="1"/>
  <c r="D1478" i="1"/>
  <c r="C1478" i="1"/>
  <c r="J1478" i="1" s="1"/>
  <c r="D1477" i="1"/>
  <c r="G1477" i="1" s="1"/>
  <c r="C1477" i="1"/>
  <c r="G1476" i="1"/>
  <c r="D1476" i="1"/>
  <c r="C1476" i="1"/>
  <c r="J1476" i="1" s="1"/>
  <c r="G1475" i="1"/>
  <c r="D1475" i="1"/>
  <c r="C1475" i="1"/>
  <c r="H1475" i="1" s="1"/>
  <c r="D1474" i="1"/>
  <c r="C1474" i="1"/>
  <c r="G1474" i="1" s="1"/>
  <c r="D1473" i="1"/>
  <c r="C1473" i="1"/>
  <c r="J1473" i="1" s="1"/>
  <c r="D1472" i="1"/>
  <c r="G1472" i="1" s="1"/>
  <c r="C1472" i="1"/>
  <c r="G1471" i="1"/>
  <c r="D1471" i="1"/>
  <c r="C1471" i="1"/>
  <c r="J1471" i="1" s="1"/>
  <c r="G1470" i="1"/>
  <c r="D1470" i="1"/>
  <c r="C1470" i="1"/>
  <c r="H1470" i="1" s="1"/>
  <c r="G1469" i="1"/>
  <c r="D1469" i="1"/>
  <c r="C1469" i="1"/>
  <c r="H1469" i="1" s="1"/>
  <c r="D1468" i="1"/>
  <c r="C1468" i="1"/>
  <c r="G1468" i="1" s="1"/>
  <c r="D1467" i="1"/>
  <c r="C1467" i="1"/>
  <c r="J1467" i="1" s="1"/>
  <c r="D1466" i="1"/>
  <c r="C1466" i="1"/>
  <c r="G1465" i="1"/>
  <c r="D1465" i="1"/>
  <c r="C1465" i="1"/>
  <c r="J1465" i="1" s="1"/>
  <c r="D1464" i="1"/>
  <c r="C1464" i="1"/>
  <c r="G1464" i="1" s="1"/>
  <c r="D1463" i="1"/>
  <c r="C1463" i="1"/>
  <c r="J1463" i="1" s="1"/>
  <c r="D1462" i="1"/>
  <c r="C1462" i="1"/>
  <c r="D1461" i="1"/>
  <c r="C1461" i="1"/>
  <c r="H1461" i="1" s="1"/>
  <c r="H1460" i="1"/>
  <c r="D1460" i="1"/>
  <c r="C1460" i="1"/>
  <c r="J1460" i="1" s="1"/>
  <c r="G1459" i="1"/>
  <c r="I1459" i="1" s="1"/>
  <c r="D1459" i="1"/>
  <c r="C1459" i="1"/>
  <c r="H1459" i="1" s="1"/>
  <c r="H1458" i="1"/>
  <c r="D1458" i="1"/>
  <c r="C1458" i="1"/>
  <c r="J1458" i="1" s="1"/>
  <c r="D1457" i="1"/>
  <c r="C1457" i="1"/>
  <c r="H1457" i="1" s="1"/>
  <c r="H1456" i="1"/>
  <c r="D1456" i="1"/>
  <c r="C1456" i="1"/>
  <c r="J1456" i="1" s="1"/>
  <c r="G1455" i="1"/>
  <c r="I1455" i="1" s="1"/>
  <c r="D1455" i="1"/>
  <c r="C1455" i="1"/>
  <c r="H1455" i="1" s="1"/>
  <c r="D1454" i="1"/>
  <c r="C1454" i="1"/>
  <c r="D1453" i="1"/>
  <c r="H1452" i="1"/>
  <c r="D1452" i="1"/>
  <c r="C1452" i="1"/>
  <c r="J1452" i="1" s="1"/>
  <c r="G1451" i="1"/>
  <c r="I1451" i="1" s="1"/>
  <c r="D1451" i="1"/>
  <c r="C1451" i="1"/>
  <c r="H1451" i="1" s="1"/>
  <c r="H1450" i="1"/>
  <c r="G1450" i="1"/>
  <c r="I1450" i="1" s="1"/>
  <c r="D1450" i="1"/>
  <c r="C1450" i="1"/>
  <c r="J1450" i="1" s="1"/>
  <c r="D1449" i="1"/>
  <c r="C1449" i="1"/>
  <c r="H1449" i="1" s="1"/>
  <c r="H1448" i="1"/>
  <c r="D1448" i="1"/>
  <c r="C1448" i="1"/>
  <c r="J1448" i="1" s="1"/>
  <c r="G1447" i="1"/>
  <c r="I1447" i="1" s="1"/>
  <c r="D1447" i="1"/>
  <c r="C1447" i="1"/>
  <c r="H1447" i="1" s="1"/>
  <c r="H1446" i="1"/>
  <c r="G1446" i="1"/>
  <c r="I1446" i="1" s="1"/>
  <c r="D1446" i="1"/>
  <c r="C1446" i="1"/>
  <c r="J1446" i="1" s="1"/>
  <c r="J1445" i="1"/>
  <c r="D1445" i="1"/>
  <c r="H1445" i="1" s="1"/>
  <c r="C1445" i="1"/>
  <c r="J1444" i="1"/>
  <c r="H1444" i="1"/>
  <c r="G1444" i="1"/>
  <c r="I1444" i="1" s="1"/>
  <c r="D1444" i="1"/>
  <c r="C1444" i="1"/>
  <c r="D1443" i="1"/>
  <c r="C1443" i="1"/>
  <c r="J1442" i="1"/>
  <c r="G1442" i="1"/>
  <c r="D1442" i="1"/>
  <c r="H1442" i="1" s="1"/>
  <c r="C1442" i="1"/>
  <c r="D1441" i="1"/>
  <c r="H1441" i="1" s="1"/>
  <c r="C1441" i="1"/>
  <c r="J1440" i="1"/>
  <c r="H1440" i="1"/>
  <c r="G1440" i="1"/>
  <c r="I1440" i="1" s="1"/>
  <c r="D1440" i="1"/>
  <c r="C1440" i="1"/>
  <c r="D1439" i="1"/>
  <c r="C1439" i="1"/>
  <c r="D1438" i="1"/>
  <c r="C1438" i="1"/>
  <c r="G1438" i="1" s="1"/>
  <c r="D1437" i="1"/>
  <c r="H1437" i="1" s="1"/>
  <c r="C1437" i="1"/>
  <c r="D1434" i="1"/>
  <c r="C1434" i="1"/>
  <c r="G1434" i="1" s="1"/>
  <c r="D1433" i="1"/>
  <c r="H1433" i="1" s="1"/>
  <c r="C1433" i="1"/>
  <c r="H1432" i="1"/>
  <c r="D1432" i="1"/>
  <c r="C1432" i="1"/>
  <c r="G1432" i="1" s="1"/>
  <c r="D1431" i="1"/>
  <c r="C1431" i="1"/>
  <c r="D1430" i="1"/>
  <c r="C1430" i="1"/>
  <c r="G1430" i="1" s="1"/>
  <c r="D1429" i="1"/>
  <c r="H1429" i="1" s="1"/>
  <c r="C1429" i="1"/>
  <c r="H1428" i="1"/>
  <c r="D1428" i="1"/>
  <c r="C1428" i="1"/>
  <c r="G1428" i="1" s="1"/>
  <c r="D1427" i="1"/>
  <c r="C1427" i="1"/>
  <c r="D1426" i="1"/>
  <c r="C1426" i="1"/>
  <c r="G1426" i="1" s="1"/>
  <c r="D1425" i="1"/>
  <c r="H1425" i="1" s="1"/>
  <c r="C1425" i="1"/>
  <c r="H1424" i="1"/>
  <c r="D1424" i="1"/>
  <c r="C1424" i="1"/>
  <c r="G1424" i="1" s="1"/>
  <c r="D1423" i="1"/>
  <c r="D1422" i="1"/>
  <c r="C1422" i="1"/>
  <c r="G1422" i="1" s="1"/>
  <c r="D1421" i="1"/>
  <c r="C1421" i="1"/>
  <c r="H1421" i="1" s="1"/>
  <c r="H1420" i="1"/>
  <c r="D1420" i="1"/>
  <c r="C1420" i="1"/>
  <c r="G1420" i="1" s="1"/>
  <c r="D1419" i="1"/>
  <c r="H1419" i="1" s="1"/>
  <c r="C1419" i="1"/>
  <c r="D1418" i="1"/>
  <c r="C1418" i="1"/>
  <c r="D1417" i="1"/>
  <c r="C1417" i="1"/>
  <c r="D1416" i="1"/>
  <c r="C1416" i="1"/>
  <c r="D1415" i="1"/>
  <c r="H1415" i="1" s="1"/>
  <c r="C1415" i="1"/>
  <c r="D1414" i="1"/>
  <c r="C1414" i="1"/>
  <c r="G1414" i="1" s="1"/>
  <c r="D1413" i="1"/>
  <c r="C1413" i="1"/>
  <c r="H1413" i="1" s="1"/>
  <c r="H1412" i="1"/>
  <c r="D1412" i="1"/>
  <c r="C1412" i="1"/>
  <c r="G1412" i="1" s="1"/>
  <c r="D1411" i="1"/>
  <c r="H1411" i="1" s="1"/>
  <c r="C1411" i="1"/>
  <c r="D1410" i="1"/>
  <c r="C1410" i="1"/>
  <c r="G1410" i="1" s="1"/>
  <c r="D1409" i="1"/>
  <c r="C1409" i="1"/>
  <c r="H1409" i="1" s="1"/>
  <c r="D1408" i="1"/>
  <c r="D1407" i="1"/>
  <c r="H1407" i="1" s="1"/>
  <c r="C1407" i="1"/>
  <c r="D1406" i="1"/>
  <c r="C1406" i="1"/>
  <c r="G1406" i="1" s="1"/>
  <c r="D1405" i="1"/>
  <c r="C1405" i="1"/>
  <c r="G1405" i="1" s="1"/>
  <c r="H1404" i="1"/>
  <c r="D1404" i="1"/>
  <c r="C1404" i="1"/>
  <c r="G1404" i="1" s="1"/>
  <c r="D1403" i="1"/>
  <c r="H1403" i="1" s="1"/>
  <c r="C1403" i="1"/>
  <c r="D1402" i="1"/>
  <c r="C1402" i="1"/>
  <c r="G1402" i="1" s="1"/>
  <c r="D1401" i="1"/>
  <c r="C1401" i="1"/>
  <c r="G1401" i="1" s="1"/>
  <c r="H1400" i="1"/>
  <c r="D1400" i="1"/>
  <c r="C1400" i="1"/>
  <c r="G1400" i="1" s="1"/>
  <c r="D1399" i="1"/>
  <c r="H1399" i="1" s="1"/>
  <c r="C1399" i="1"/>
  <c r="D1398" i="1"/>
  <c r="C1398" i="1"/>
  <c r="G1398" i="1" s="1"/>
  <c r="D1397" i="1"/>
  <c r="C1397" i="1"/>
  <c r="G1397" i="1" s="1"/>
  <c r="H1396" i="1"/>
  <c r="D1396" i="1"/>
  <c r="C1396" i="1"/>
  <c r="G1396" i="1" s="1"/>
  <c r="D1395" i="1"/>
  <c r="H1395" i="1" s="1"/>
  <c r="C1395" i="1"/>
  <c r="D1394" i="1"/>
  <c r="C1394" i="1"/>
  <c r="G1394" i="1" s="1"/>
  <c r="D1393" i="1"/>
  <c r="C1393" i="1"/>
  <c r="G1393" i="1" s="1"/>
  <c r="H1392" i="1"/>
  <c r="D1392" i="1"/>
  <c r="C1392" i="1"/>
  <c r="G1392" i="1" s="1"/>
  <c r="D1391" i="1"/>
  <c r="H1391" i="1" s="1"/>
  <c r="C1391" i="1"/>
  <c r="D1390" i="1"/>
  <c r="C1390" i="1"/>
  <c r="G1390" i="1" s="1"/>
  <c r="D1389" i="1"/>
  <c r="C1389" i="1"/>
  <c r="G1389" i="1" s="1"/>
  <c r="H1388" i="1"/>
  <c r="D1388" i="1"/>
  <c r="C1388" i="1"/>
  <c r="G1388" i="1" s="1"/>
  <c r="D1387" i="1"/>
  <c r="H1387" i="1" s="1"/>
  <c r="C1387" i="1"/>
  <c r="D1386" i="1"/>
  <c r="C1386" i="1"/>
  <c r="G1386" i="1" s="1"/>
  <c r="D1385" i="1"/>
  <c r="C1385" i="1"/>
  <c r="G1385" i="1" s="1"/>
  <c r="H1384" i="1"/>
  <c r="D1384" i="1"/>
  <c r="C1384" i="1"/>
  <c r="G1384" i="1" s="1"/>
  <c r="D1383" i="1"/>
  <c r="D1382" i="1"/>
  <c r="C1382" i="1"/>
  <c r="G1382" i="1" s="1"/>
  <c r="D1381" i="1"/>
  <c r="C1381" i="1"/>
  <c r="G1381" i="1" s="1"/>
  <c r="H1380" i="1"/>
  <c r="D1380" i="1"/>
  <c r="C1380" i="1"/>
  <c r="G1380" i="1" s="1"/>
  <c r="D1379" i="1"/>
  <c r="H1379" i="1" s="1"/>
  <c r="C1379" i="1"/>
  <c r="D1378" i="1"/>
  <c r="C1378" i="1"/>
  <c r="G1378" i="1" s="1"/>
  <c r="D1377" i="1"/>
  <c r="C1377" i="1"/>
  <c r="G1377" i="1" s="1"/>
  <c r="H1376" i="1"/>
  <c r="D1376" i="1"/>
  <c r="C1376" i="1"/>
  <c r="G1376" i="1" s="1"/>
  <c r="D1375" i="1"/>
  <c r="H1375" i="1" s="1"/>
  <c r="C1375" i="1"/>
  <c r="D1374" i="1"/>
  <c r="C1374" i="1"/>
  <c r="G1374" i="1" s="1"/>
  <c r="D1373" i="1"/>
  <c r="C1373" i="1"/>
  <c r="G1373" i="1" s="1"/>
  <c r="H1372" i="1"/>
  <c r="D1372" i="1"/>
  <c r="C1372" i="1"/>
  <c r="G1372" i="1" s="1"/>
  <c r="D1371" i="1"/>
  <c r="H1371" i="1" s="1"/>
  <c r="C1371" i="1"/>
  <c r="D1370" i="1"/>
  <c r="C1370" i="1"/>
  <c r="G1370" i="1" s="1"/>
  <c r="D1369" i="1"/>
  <c r="C1369" i="1"/>
  <c r="G1369" i="1" s="1"/>
  <c r="H1368" i="1"/>
  <c r="D1368" i="1"/>
  <c r="C1368" i="1"/>
  <c r="G1368" i="1" s="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H1265" i="1"/>
  <c r="G1265" i="1"/>
  <c r="D1265" i="1"/>
  <c r="C1265" i="1"/>
  <c r="D1264" i="1"/>
  <c r="C1264" i="1"/>
  <c r="H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C1241" i="1"/>
  <c r="G1241" i="1" s="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H1232" i="1" s="1"/>
  <c r="C1232" i="1"/>
  <c r="H1231" i="1"/>
  <c r="G1231" i="1"/>
  <c r="D1231" i="1"/>
  <c r="C1231" i="1"/>
  <c r="H1230" i="1"/>
  <c r="G1230" i="1"/>
  <c r="D1230" i="1"/>
  <c r="C1230" i="1"/>
  <c r="D1229" i="1"/>
  <c r="C1229" i="1"/>
  <c r="H1228" i="1"/>
  <c r="G1228" i="1"/>
  <c r="D1228" i="1"/>
  <c r="C1228" i="1"/>
  <c r="D1227" i="1"/>
  <c r="C1227" i="1"/>
  <c r="H1227" i="1" s="1"/>
  <c r="H1226" i="1"/>
  <c r="G1226" i="1"/>
  <c r="D1226" i="1"/>
  <c r="C1226" i="1"/>
  <c r="H1225" i="1"/>
  <c r="G1225" i="1"/>
  <c r="D1225" i="1"/>
  <c r="C1225" i="1"/>
  <c r="D1224" i="1"/>
  <c r="C1224" i="1"/>
  <c r="H1224" i="1" s="1"/>
  <c r="D1223" i="1"/>
  <c r="H1221" i="1"/>
  <c r="G1221" i="1"/>
  <c r="D1221" i="1"/>
  <c r="C1221" i="1"/>
  <c r="H1220" i="1"/>
  <c r="G1220" i="1"/>
  <c r="D1220" i="1"/>
  <c r="C1220" i="1"/>
  <c r="H1219" i="1"/>
  <c r="G1219" i="1"/>
  <c r="D1219" i="1"/>
  <c r="C1219" i="1"/>
  <c r="H1218" i="1"/>
  <c r="G1218" i="1"/>
  <c r="D1218" i="1"/>
  <c r="C1218" i="1"/>
  <c r="H1217" i="1"/>
  <c r="D1217" i="1"/>
  <c r="C1217" i="1"/>
  <c r="G1217" i="1" s="1"/>
  <c r="D1216" i="1"/>
  <c r="H1216" i="1" s="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C1165" i="1"/>
  <c r="H1164" i="1"/>
  <c r="G1164" i="1"/>
  <c r="D1164" i="1"/>
  <c r="C1164" i="1"/>
  <c r="D1163" i="1"/>
  <c r="H1163" i="1" s="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H1155" i="1" s="1"/>
  <c r="C1155" i="1"/>
  <c r="D1154" i="1"/>
  <c r="D1151" i="1"/>
  <c r="C1151" i="1"/>
  <c r="H1150" i="1"/>
  <c r="G1150"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D1137" i="1"/>
  <c r="C1137" i="1"/>
  <c r="G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C1124" i="1"/>
  <c r="G1124" i="1" s="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G1054" i="1"/>
  <c r="D1054" i="1"/>
  <c r="C1054" i="1"/>
  <c r="H1054" i="1" s="1"/>
  <c r="H1053" i="1"/>
  <c r="G1053" i="1"/>
  <c r="D1053" i="1"/>
  <c r="C1053" i="1"/>
  <c r="H1052" i="1"/>
  <c r="G1052" i="1"/>
  <c r="D1052" i="1"/>
  <c r="C1052" i="1"/>
  <c r="H1051" i="1"/>
  <c r="G1051" i="1"/>
  <c r="D1051" i="1"/>
  <c r="C1051" i="1"/>
  <c r="D1050" i="1"/>
  <c r="G1050" i="1" s="1"/>
  <c r="C1050" i="1"/>
  <c r="H1049" i="1"/>
  <c r="G1049" i="1"/>
  <c r="D1049" i="1"/>
  <c r="C1049"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G1032" i="1" s="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G1018" i="1" s="1"/>
  <c r="H1017" i="1"/>
  <c r="G1017" i="1"/>
  <c r="D1017" i="1"/>
  <c r="C1017" i="1"/>
  <c r="H1016" i="1"/>
  <c r="G1016" i="1"/>
  <c r="D1016" i="1"/>
  <c r="C1016" i="1"/>
  <c r="H1015" i="1"/>
  <c r="G1015" i="1"/>
  <c r="D1015" i="1"/>
  <c r="C1015" i="1"/>
  <c r="D1014" i="1"/>
  <c r="C1014"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C1004" i="1"/>
  <c r="D1003" i="1"/>
  <c r="C1003" i="1"/>
  <c r="D1002" i="1"/>
  <c r="H1002" i="1" s="1"/>
  <c r="C1002" i="1"/>
  <c r="H1001" i="1"/>
  <c r="G1001" i="1"/>
  <c r="D1001" i="1"/>
  <c r="C1001" i="1"/>
  <c r="D1000" i="1"/>
  <c r="G1000" i="1" s="1"/>
  <c r="C1000" i="1"/>
  <c r="D999" i="1"/>
  <c r="C999" i="1"/>
  <c r="H999" i="1" s="1"/>
  <c r="D998" i="1"/>
  <c r="C998"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D711" i="1"/>
  <c r="C711" i="1"/>
  <c r="D710" i="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D644" i="1"/>
  <c r="C644" i="1"/>
  <c r="G644" i="1" s="1"/>
  <c r="H643" i="1"/>
  <c r="G643" i="1"/>
  <c r="D643" i="1"/>
  <c r="C643" i="1"/>
  <c r="D642" i="1"/>
  <c r="C642" i="1"/>
  <c r="D641" i="1"/>
  <c r="C641" i="1"/>
  <c r="C637" i="1"/>
  <c r="D632" i="1"/>
  <c r="G632" i="1" s="1"/>
  <c r="C632" i="1"/>
  <c r="D631" i="1"/>
  <c r="G631" i="1" s="1"/>
  <c r="C631" i="1"/>
  <c r="H631" i="1" s="1"/>
  <c r="G628" i="1"/>
  <c r="D628" i="1"/>
  <c r="C628" i="1"/>
  <c r="H628" i="1" s="1"/>
  <c r="G627" i="1"/>
  <c r="D627" i="1"/>
  <c r="C627" i="1"/>
  <c r="D626" i="1"/>
  <c r="G626" i="1" s="1"/>
  <c r="C626" i="1"/>
  <c r="D625" i="1"/>
  <c r="G625" i="1" s="1"/>
  <c r="C625" i="1"/>
  <c r="H625" i="1" s="1"/>
  <c r="G624" i="1"/>
  <c r="D624" i="1"/>
  <c r="C624" i="1"/>
  <c r="H624" i="1" s="1"/>
  <c r="G623" i="1"/>
  <c r="D623" i="1"/>
  <c r="C623" i="1"/>
  <c r="D622" i="1"/>
  <c r="G622" i="1" s="1"/>
  <c r="C622" i="1"/>
  <c r="D621" i="1"/>
  <c r="G621" i="1" s="1"/>
  <c r="C621" i="1"/>
  <c r="H621" i="1" s="1"/>
  <c r="G620" i="1"/>
  <c r="D620" i="1"/>
  <c r="C620" i="1"/>
  <c r="H620" i="1" s="1"/>
  <c r="D619" i="1"/>
  <c r="D618" i="1"/>
  <c r="G618" i="1" s="1"/>
  <c r="C618" i="1"/>
  <c r="H618" i="1" s="1"/>
  <c r="G617" i="1"/>
  <c r="D617" i="1"/>
  <c r="C617" i="1"/>
  <c r="H617" i="1" s="1"/>
  <c r="G616" i="1"/>
  <c r="D616" i="1"/>
  <c r="C616" i="1"/>
  <c r="D615" i="1"/>
  <c r="G615" i="1" s="1"/>
  <c r="C615" i="1"/>
  <c r="D614" i="1"/>
  <c r="G614" i="1" s="1"/>
  <c r="C614" i="1"/>
  <c r="H614" i="1" s="1"/>
  <c r="G613" i="1"/>
  <c r="D613" i="1"/>
  <c r="C613" i="1"/>
  <c r="H613" i="1" s="1"/>
  <c r="G612" i="1"/>
  <c r="D612" i="1"/>
  <c r="C612" i="1"/>
  <c r="D611" i="1"/>
  <c r="G611" i="1" s="1"/>
  <c r="C611" i="1"/>
  <c r="D610" i="1"/>
  <c r="G610" i="1" s="1"/>
  <c r="C610" i="1"/>
  <c r="H610" i="1" s="1"/>
  <c r="G609" i="1"/>
  <c r="D609" i="1"/>
  <c r="C609" i="1"/>
  <c r="H609" i="1" s="1"/>
  <c r="G608" i="1"/>
  <c r="D608" i="1"/>
  <c r="C608" i="1"/>
  <c r="D607" i="1"/>
  <c r="G607" i="1" s="1"/>
  <c r="C607" i="1"/>
  <c r="D606" i="1"/>
  <c r="G606" i="1" s="1"/>
  <c r="C606" i="1"/>
  <c r="H606" i="1" s="1"/>
  <c r="G605" i="1"/>
  <c r="D605" i="1"/>
  <c r="C605" i="1"/>
  <c r="H605" i="1" s="1"/>
  <c r="G604" i="1"/>
  <c r="D604" i="1"/>
  <c r="C604" i="1"/>
  <c r="D603" i="1"/>
  <c r="G603" i="1" s="1"/>
  <c r="C603" i="1"/>
  <c r="D602" i="1"/>
  <c r="G602" i="1" s="1"/>
  <c r="C602" i="1"/>
  <c r="H602" i="1" s="1"/>
  <c r="G601" i="1"/>
  <c r="D601" i="1"/>
  <c r="C601" i="1"/>
  <c r="H601" i="1" s="1"/>
  <c r="G600" i="1"/>
  <c r="D600" i="1"/>
  <c r="C600" i="1"/>
  <c r="D599" i="1"/>
  <c r="G599" i="1" s="1"/>
  <c r="C599" i="1"/>
  <c r="D598" i="1"/>
  <c r="G598" i="1" s="1"/>
  <c r="C598" i="1"/>
  <c r="H598" i="1" s="1"/>
  <c r="G597" i="1"/>
  <c r="D597" i="1"/>
  <c r="C597" i="1"/>
  <c r="H597" i="1" s="1"/>
  <c r="G596" i="1"/>
  <c r="D596" i="1"/>
  <c r="C596" i="1"/>
  <c r="D595" i="1"/>
  <c r="G595" i="1" s="1"/>
  <c r="C595" i="1"/>
  <c r="D594" i="1"/>
  <c r="G594" i="1" s="1"/>
  <c r="C594" i="1"/>
  <c r="H594" i="1" s="1"/>
  <c r="G593" i="1"/>
  <c r="D593" i="1"/>
  <c r="C593" i="1"/>
  <c r="H593" i="1" s="1"/>
  <c r="G592" i="1"/>
  <c r="D592" i="1"/>
  <c r="C592" i="1"/>
  <c r="D591" i="1"/>
  <c r="G591" i="1" s="1"/>
  <c r="C591" i="1"/>
  <c r="D590" i="1"/>
  <c r="G590" i="1" s="1"/>
  <c r="C590" i="1"/>
  <c r="H590" i="1" s="1"/>
  <c r="G589" i="1"/>
  <c r="D589" i="1"/>
  <c r="C589" i="1"/>
  <c r="H589" i="1" s="1"/>
  <c r="G588" i="1"/>
  <c r="D588" i="1"/>
  <c r="C588" i="1"/>
  <c r="G586" i="1"/>
  <c r="D586" i="1"/>
  <c r="C586" i="1"/>
  <c r="H586" i="1" s="1"/>
  <c r="G585" i="1"/>
  <c r="D585" i="1"/>
  <c r="C585" i="1"/>
  <c r="D584" i="1"/>
  <c r="G584" i="1" s="1"/>
  <c r="C584" i="1"/>
  <c r="D583" i="1"/>
  <c r="G583" i="1" s="1"/>
  <c r="C583" i="1"/>
  <c r="H583" i="1" s="1"/>
  <c r="G582" i="1"/>
  <c r="D582" i="1"/>
  <c r="C582" i="1"/>
  <c r="H582" i="1" s="1"/>
  <c r="G581" i="1"/>
  <c r="D581" i="1"/>
  <c r="C581" i="1"/>
  <c r="D580" i="1"/>
  <c r="G580" i="1" s="1"/>
  <c r="C580" i="1"/>
  <c r="D579" i="1"/>
  <c r="G579" i="1" s="1"/>
  <c r="C579" i="1"/>
  <c r="H579" i="1" s="1"/>
  <c r="G578" i="1"/>
  <c r="D578" i="1"/>
  <c r="C578" i="1"/>
  <c r="H578" i="1" s="1"/>
  <c r="G577" i="1"/>
  <c r="D577" i="1"/>
  <c r="C577" i="1"/>
  <c r="D576" i="1"/>
  <c r="G576" i="1" s="1"/>
  <c r="C576" i="1"/>
  <c r="D575" i="1"/>
  <c r="G575" i="1" s="1"/>
  <c r="C575" i="1"/>
  <c r="H575" i="1" s="1"/>
  <c r="G574" i="1"/>
  <c r="D574" i="1"/>
  <c r="C574" i="1"/>
  <c r="H574" i="1" s="1"/>
  <c r="G573" i="1"/>
  <c r="D573" i="1"/>
  <c r="C573" i="1"/>
  <c r="D572" i="1"/>
  <c r="G572" i="1" s="1"/>
  <c r="C572" i="1"/>
  <c r="D571" i="1"/>
  <c r="G571" i="1" s="1"/>
  <c r="C571" i="1"/>
  <c r="H571" i="1" s="1"/>
  <c r="G570" i="1"/>
  <c r="D570" i="1"/>
  <c r="C570" i="1"/>
  <c r="H570" i="1" s="1"/>
  <c r="G569" i="1"/>
  <c r="D569" i="1"/>
  <c r="C569" i="1"/>
  <c r="D568" i="1"/>
  <c r="G568" i="1" s="1"/>
  <c r="C568" i="1"/>
  <c r="D567" i="1"/>
  <c r="G567" i="1" s="1"/>
  <c r="C567" i="1"/>
  <c r="H567" i="1" s="1"/>
  <c r="G566" i="1"/>
  <c r="D566" i="1"/>
  <c r="C566" i="1"/>
  <c r="H566" i="1" s="1"/>
  <c r="G565" i="1"/>
  <c r="D565" i="1"/>
  <c r="C565" i="1"/>
  <c r="D564" i="1"/>
  <c r="G564" i="1" s="1"/>
  <c r="C564" i="1"/>
  <c r="D563" i="1"/>
  <c r="C563" i="1"/>
  <c r="G562" i="1"/>
  <c r="D562" i="1"/>
  <c r="C562" i="1"/>
  <c r="H562" i="1" s="1"/>
  <c r="D561" i="1"/>
  <c r="D560" i="1"/>
  <c r="C560" i="1"/>
  <c r="G560" i="1" s="1"/>
  <c r="D559" i="1"/>
  <c r="C559" i="1"/>
  <c r="G558" i="1"/>
  <c r="D558" i="1"/>
  <c r="C558" i="1"/>
  <c r="H558" i="1" s="1"/>
  <c r="G557" i="1"/>
  <c r="D557" i="1"/>
  <c r="C557" i="1"/>
  <c r="D556" i="1"/>
  <c r="C556" i="1"/>
  <c r="G556" i="1" s="1"/>
  <c r="D555" i="1"/>
  <c r="C555" i="1"/>
  <c r="G554" i="1"/>
  <c r="D554" i="1"/>
  <c r="C554" i="1"/>
  <c r="H554" i="1" s="1"/>
  <c r="G553" i="1"/>
  <c r="D553" i="1"/>
  <c r="C553" i="1"/>
  <c r="D552" i="1"/>
  <c r="C552" i="1"/>
  <c r="G552" i="1" s="1"/>
  <c r="D551" i="1"/>
  <c r="C551" i="1"/>
  <c r="G550" i="1"/>
  <c r="D550" i="1"/>
  <c r="C550" i="1"/>
  <c r="H550" i="1" s="1"/>
  <c r="G549" i="1"/>
  <c r="D549" i="1"/>
  <c r="C549" i="1"/>
  <c r="D548" i="1"/>
  <c r="C548" i="1"/>
  <c r="G548" i="1" s="1"/>
  <c r="D547" i="1"/>
  <c r="C547" i="1"/>
  <c r="G546" i="1"/>
  <c r="D546" i="1"/>
  <c r="C546" i="1"/>
  <c r="H546" i="1" s="1"/>
  <c r="G545" i="1"/>
  <c r="D545" i="1"/>
  <c r="C545" i="1"/>
  <c r="D544" i="1"/>
  <c r="C544" i="1"/>
  <c r="G544" i="1" s="1"/>
  <c r="D543" i="1"/>
  <c r="C543" i="1"/>
  <c r="G542" i="1"/>
  <c r="D542" i="1"/>
  <c r="C542" i="1"/>
  <c r="H542" i="1" s="1"/>
  <c r="G541" i="1"/>
  <c r="D541" i="1"/>
  <c r="C541" i="1"/>
  <c r="D540" i="1"/>
  <c r="C540" i="1"/>
  <c r="G540" i="1" s="1"/>
  <c r="D539" i="1"/>
  <c r="C539" i="1"/>
  <c r="G538" i="1"/>
  <c r="D538" i="1"/>
  <c r="C538" i="1"/>
  <c r="H538" i="1" s="1"/>
  <c r="G537" i="1"/>
  <c r="D537" i="1"/>
  <c r="C537" i="1"/>
  <c r="D536" i="1"/>
  <c r="C536" i="1"/>
  <c r="G536" i="1" s="1"/>
  <c r="D535" i="1"/>
  <c r="C535" i="1"/>
  <c r="G534" i="1"/>
  <c r="D534" i="1"/>
  <c r="C534" i="1"/>
  <c r="H534" i="1" s="1"/>
  <c r="G533" i="1"/>
  <c r="D533" i="1"/>
  <c r="C533" i="1"/>
  <c r="D532" i="1"/>
  <c r="C532" i="1"/>
  <c r="G532" i="1" s="1"/>
  <c r="D531" i="1"/>
  <c r="C531" i="1"/>
  <c r="G530" i="1"/>
  <c r="D530" i="1"/>
  <c r="C530" i="1"/>
  <c r="H530" i="1" s="1"/>
  <c r="G529" i="1"/>
  <c r="D529" i="1"/>
  <c r="C529" i="1"/>
  <c r="D528" i="1"/>
  <c r="C528" i="1"/>
  <c r="G528" i="1" s="1"/>
  <c r="D527" i="1"/>
  <c r="C527" i="1"/>
  <c r="G526" i="1"/>
  <c r="D526" i="1"/>
  <c r="C526" i="1"/>
  <c r="H526" i="1" s="1"/>
  <c r="G525" i="1"/>
  <c r="D525" i="1"/>
  <c r="C525" i="1"/>
  <c r="D524" i="1"/>
  <c r="C524" i="1"/>
  <c r="G524" i="1" s="1"/>
  <c r="G521" i="1"/>
  <c r="D521" i="1"/>
  <c r="C521" i="1"/>
  <c r="D520" i="1"/>
  <c r="C520" i="1"/>
  <c r="G520" i="1" s="1"/>
  <c r="D519" i="1"/>
  <c r="C519" i="1"/>
  <c r="G518" i="1"/>
  <c r="D518" i="1"/>
  <c r="C518" i="1"/>
  <c r="H518" i="1" s="1"/>
  <c r="G517" i="1"/>
  <c r="D517" i="1"/>
  <c r="C517" i="1"/>
  <c r="D516" i="1"/>
  <c r="C516" i="1"/>
  <c r="G516" i="1" s="1"/>
  <c r="D515" i="1"/>
  <c r="C515" i="1"/>
  <c r="G514" i="1"/>
  <c r="D514" i="1"/>
  <c r="C514" i="1"/>
  <c r="H514" i="1" s="1"/>
  <c r="G513" i="1"/>
  <c r="D513" i="1"/>
  <c r="C513" i="1"/>
  <c r="D512" i="1"/>
  <c r="C512" i="1"/>
  <c r="G512" i="1" s="1"/>
  <c r="D511" i="1"/>
  <c r="C511" i="1"/>
  <c r="G510" i="1"/>
  <c r="D510" i="1"/>
  <c r="C510" i="1"/>
  <c r="H510" i="1" s="1"/>
  <c r="G509" i="1"/>
  <c r="D509" i="1"/>
  <c r="C509" i="1"/>
  <c r="D508" i="1"/>
  <c r="C508" i="1"/>
  <c r="G508" i="1" s="1"/>
  <c r="D507" i="1"/>
  <c r="C507" i="1"/>
  <c r="G506" i="1"/>
  <c r="D506" i="1"/>
  <c r="C506" i="1"/>
  <c r="H506" i="1" s="1"/>
  <c r="G505" i="1"/>
  <c r="D505" i="1"/>
  <c r="C505" i="1"/>
  <c r="D504" i="1"/>
  <c r="C504" i="1"/>
  <c r="G504" i="1" s="1"/>
  <c r="D503" i="1"/>
  <c r="C503" i="1"/>
  <c r="G502" i="1"/>
  <c r="D502" i="1"/>
  <c r="C502" i="1"/>
  <c r="H502" i="1" s="1"/>
  <c r="G501" i="1"/>
  <c r="D501" i="1"/>
  <c r="C501" i="1"/>
  <c r="D500" i="1"/>
  <c r="C500" i="1"/>
  <c r="G500" i="1" s="1"/>
  <c r="D499" i="1"/>
  <c r="C499" i="1"/>
  <c r="G498" i="1"/>
  <c r="D498" i="1"/>
  <c r="C498" i="1"/>
  <c r="H498" i="1" s="1"/>
  <c r="G497" i="1"/>
  <c r="D497" i="1"/>
  <c r="C497" i="1"/>
  <c r="D496" i="1"/>
  <c r="C496" i="1"/>
  <c r="G496" i="1" s="1"/>
  <c r="D495" i="1"/>
  <c r="C495" i="1"/>
  <c r="G494" i="1"/>
  <c r="D494" i="1"/>
  <c r="C494" i="1"/>
  <c r="H494" i="1" s="1"/>
  <c r="G493" i="1"/>
  <c r="D493" i="1"/>
  <c r="C493" i="1"/>
  <c r="D492" i="1"/>
  <c r="C492" i="1"/>
  <c r="G492" i="1" s="1"/>
  <c r="D491" i="1"/>
  <c r="C491" i="1"/>
  <c r="G490" i="1"/>
  <c r="D490" i="1"/>
  <c r="C490" i="1"/>
  <c r="H490" i="1" s="1"/>
  <c r="G489" i="1"/>
  <c r="D489" i="1"/>
  <c r="C489" i="1"/>
  <c r="D488" i="1"/>
  <c r="C488" i="1"/>
  <c r="G488" i="1" s="1"/>
  <c r="D487" i="1"/>
  <c r="C487" i="1"/>
  <c r="G486" i="1"/>
  <c r="D486" i="1"/>
  <c r="C486" i="1"/>
  <c r="H486" i="1" s="1"/>
  <c r="G485" i="1"/>
  <c r="D485" i="1"/>
  <c r="C485" i="1"/>
  <c r="D484" i="1"/>
  <c r="C484" i="1"/>
  <c r="G484" i="1" s="1"/>
  <c r="D483" i="1"/>
  <c r="C483" i="1"/>
  <c r="G482" i="1"/>
  <c r="D482" i="1"/>
  <c r="C482" i="1"/>
  <c r="H482" i="1" s="1"/>
  <c r="G481" i="1"/>
  <c r="D481" i="1"/>
  <c r="C481" i="1"/>
  <c r="D480" i="1"/>
  <c r="C480" i="1"/>
  <c r="G480" i="1" s="1"/>
  <c r="D479" i="1"/>
  <c r="C479" i="1"/>
  <c r="D478" i="1"/>
  <c r="G477" i="1"/>
  <c r="D477" i="1"/>
  <c r="C477" i="1"/>
  <c r="D476" i="1"/>
  <c r="C476" i="1"/>
  <c r="G476" i="1" s="1"/>
  <c r="D475" i="1"/>
  <c r="C475" i="1"/>
  <c r="G474" i="1"/>
  <c r="D474" i="1"/>
  <c r="C474" i="1"/>
  <c r="H474" i="1" s="1"/>
  <c r="G473" i="1"/>
  <c r="D473" i="1"/>
  <c r="C473" i="1"/>
  <c r="D472" i="1"/>
  <c r="C472" i="1"/>
  <c r="G472" i="1" s="1"/>
  <c r="D471" i="1"/>
  <c r="C471" i="1"/>
  <c r="G470" i="1"/>
  <c r="D470" i="1"/>
  <c r="C470" i="1"/>
  <c r="H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5" i="1"/>
  <c r="D415" i="1"/>
  <c r="C415" i="1"/>
  <c r="G415" i="1" s="1"/>
  <c r="C413" i="1"/>
  <c r="C412" i="1"/>
  <c r="D411" i="1"/>
  <c r="C411" i="1"/>
  <c r="H406" i="1"/>
  <c r="D406" i="1"/>
  <c r="C406" i="1"/>
  <c r="G406" i="1" s="1"/>
  <c r="D405" i="1"/>
  <c r="C405" i="1"/>
  <c r="H404" i="1"/>
  <c r="D404" i="1"/>
  <c r="C404" i="1"/>
  <c r="G404" i="1" s="1"/>
  <c r="D403" i="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D379" i="1"/>
  <c r="C379" i="1"/>
  <c r="G379" i="1" s="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D370" i="1"/>
  <c r="H370" i="1" s="1"/>
  <c r="C370" i="1"/>
  <c r="D369" i="1"/>
  <c r="H369" i="1" s="1"/>
  <c r="C369" i="1"/>
  <c r="G369" i="1" s="1"/>
  <c r="H368" i="1"/>
  <c r="D368" i="1"/>
  <c r="C368" i="1"/>
  <c r="G368" i="1" s="1"/>
  <c r="D367" i="1"/>
  <c r="C367" i="1"/>
  <c r="H366" i="1"/>
  <c r="D366" i="1"/>
  <c r="C366" i="1"/>
  <c r="G366" i="1" s="1"/>
  <c r="D365" i="1"/>
  <c r="C365" i="1"/>
  <c r="G365" i="1" s="1"/>
  <c r="D364" i="1"/>
  <c r="C364" i="1"/>
  <c r="G364" i="1" s="1"/>
  <c r="H363" i="1"/>
  <c r="D363" i="1"/>
  <c r="C363" i="1"/>
  <c r="G363" i="1" s="1"/>
  <c r="H362" i="1"/>
  <c r="D362" i="1"/>
  <c r="C362" i="1"/>
  <c r="G362" i="1" s="1"/>
  <c r="H361" i="1"/>
  <c r="D361" i="1"/>
  <c r="C361" i="1"/>
  <c r="G361" i="1" s="1"/>
  <c r="H360" i="1"/>
  <c r="D360" i="1"/>
  <c r="C360" i="1"/>
  <c r="G360" i="1" s="1"/>
  <c r="H359" i="1"/>
  <c r="D359" i="1"/>
  <c r="C359" i="1"/>
  <c r="G359" i="1" s="1"/>
  <c r="D358"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D345" i="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D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D293" i="1"/>
  <c r="H292" i="1"/>
  <c r="D292" i="1"/>
  <c r="C292" i="1"/>
  <c r="G292" i="1" s="1"/>
  <c r="H291" i="1"/>
  <c r="D291" i="1"/>
  <c r="C291" i="1"/>
  <c r="G291" i="1" s="1"/>
  <c r="D290" i="1"/>
  <c r="C290" i="1"/>
  <c r="H289" i="1"/>
  <c r="D289" i="1"/>
  <c r="C289" i="1"/>
  <c r="G289" i="1" s="1"/>
  <c r="D288" i="1"/>
  <c r="C288" i="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D261" i="1"/>
  <c r="H261" i="1" s="1"/>
  <c r="C261" i="1"/>
  <c r="H260" i="1"/>
  <c r="D260" i="1"/>
  <c r="C260" i="1"/>
  <c r="C259" i="1"/>
  <c r="H258" i="1"/>
  <c r="D258" i="1"/>
  <c r="C258" i="1"/>
  <c r="G258" i="1" s="1"/>
  <c r="H257" i="1"/>
  <c r="D257" i="1"/>
  <c r="C257" i="1"/>
  <c r="G257" i="1" s="1"/>
  <c r="D256" i="1"/>
  <c r="C256" i="1"/>
  <c r="G256" i="1" s="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C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D213" i="1"/>
  <c r="C213" i="1"/>
  <c r="G213" i="1" s="1"/>
  <c r="D212" i="1"/>
  <c r="C212" i="1"/>
  <c r="G212" i="1" s="1"/>
  <c r="H211" i="1"/>
  <c r="D211" i="1"/>
  <c r="C211" i="1"/>
  <c r="G211" i="1" s="1"/>
  <c r="H210" i="1"/>
  <c r="D210" i="1"/>
  <c r="C210" i="1"/>
  <c r="G210" i="1" s="1"/>
  <c r="D209" i="1"/>
  <c r="C209" i="1"/>
  <c r="G209" i="1" s="1"/>
  <c r="D208" i="1"/>
  <c r="C208" i="1"/>
  <c r="D207" i="1"/>
  <c r="C207" i="1"/>
  <c r="D206" i="1"/>
  <c r="C206" i="1"/>
  <c r="D205" i="1"/>
  <c r="C205" i="1"/>
  <c r="G205" i="1" s="1"/>
  <c r="D204" i="1"/>
  <c r="C204" i="1"/>
  <c r="G204" i="1" s="1"/>
  <c r="H203" i="1"/>
  <c r="D203" i="1"/>
  <c r="C203" i="1"/>
  <c r="G203" i="1" s="1"/>
  <c r="H202" i="1"/>
  <c r="D202" i="1"/>
  <c r="C202" i="1"/>
  <c r="G202" i="1" s="1"/>
  <c r="D201" i="1"/>
  <c r="C201" i="1"/>
  <c r="G201" i="1" s="1"/>
  <c r="D200" i="1"/>
  <c r="C200" i="1"/>
  <c r="G200" i="1" s="1"/>
  <c r="H199" i="1"/>
  <c r="D199" i="1"/>
  <c r="C199" i="1"/>
  <c r="G199" i="1" s="1"/>
  <c r="H198" i="1"/>
  <c r="D198" i="1"/>
  <c r="C198" i="1"/>
  <c r="G198" i="1" s="1"/>
  <c r="D197" i="1"/>
  <c r="C197" i="1"/>
  <c r="G197" i="1" s="1"/>
  <c r="D196" i="1"/>
  <c r="C196" i="1"/>
  <c r="G196" i="1" s="1"/>
  <c r="H195" i="1"/>
  <c r="D195" i="1"/>
  <c r="C195" i="1"/>
  <c r="G195" i="1" s="1"/>
  <c r="H194" i="1"/>
  <c r="D194" i="1"/>
  <c r="C194" i="1"/>
  <c r="G194" i="1" s="1"/>
  <c r="D193" i="1"/>
  <c r="C193" i="1"/>
  <c r="G193" i="1" s="1"/>
  <c r="D191" i="1"/>
  <c r="H191" i="1" s="1"/>
  <c r="C191" i="1"/>
  <c r="H190" i="1"/>
  <c r="D190" i="1"/>
  <c r="C190" i="1"/>
  <c r="G190" i="1" s="1"/>
  <c r="D189" i="1"/>
  <c r="C189" i="1"/>
  <c r="D188" i="1"/>
  <c r="C188" i="1"/>
  <c r="G188" i="1" s="1"/>
  <c r="D187" i="1"/>
  <c r="H187" i="1" s="1"/>
  <c r="C187" i="1"/>
  <c r="H186" i="1"/>
  <c r="D186" i="1"/>
  <c r="C186" i="1"/>
  <c r="G186" i="1" s="1"/>
  <c r="D185" i="1"/>
  <c r="C185" i="1"/>
  <c r="G185" i="1" s="1"/>
  <c r="D184" i="1"/>
  <c r="C184" i="1"/>
  <c r="D183" i="1"/>
  <c r="C183" i="1"/>
  <c r="G183" i="1" s="1"/>
  <c r="D182" i="1"/>
  <c r="H182" i="1" s="1"/>
  <c r="C182" i="1"/>
  <c r="D181" i="1"/>
  <c r="C181" i="1"/>
  <c r="D180" i="1"/>
  <c r="C180" i="1"/>
  <c r="G180" i="1" s="1"/>
  <c r="D179" i="1"/>
  <c r="C179" i="1"/>
  <c r="D178" i="1"/>
  <c r="C178" i="1"/>
  <c r="G178" i="1" s="1"/>
  <c r="D177" i="1"/>
  <c r="C177" i="1"/>
  <c r="D176" i="1"/>
  <c r="C176" i="1"/>
  <c r="G176" i="1" s="1"/>
  <c r="D175" i="1"/>
  <c r="C175" i="1"/>
  <c r="D174" i="1"/>
  <c r="C174" i="1"/>
  <c r="D173" i="1"/>
  <c r="C173" i="1"/>
  <c r="D172" i="1"/>
  <c r="G172" i="1" s="1"/>
  <c r="C172" i="1"/>
  <c r="H171" i="1"/>
  <c r="G171" i="1"/>
  <c r="D171" i="1"/>
  <c r="C171" i="1"/>
  <c r="D170" i="1"/>
  <c r="C170" i="1"/>
  <c r="D169" i="1"/>
  <c r="C169" i="1"/>
  <c r="D168" i="1"/>
  <c r="H168" i="1" s="1"/>
  <c r="C168" i="1"/>
  <c r="H167" i="1"/>
  <c r="G167" i="1"/>
  <c r="D167" i="1"/>
  <c r="C167" i="1"/>
  <c r="D166" i="1"/>
  <c r="G166" i="1" s="1"/>
  <c r="C166" i="1"/>
  <c r="D165" i="1"/>
  <c r="G165" i="1" s="1"/>
  <c r="C165" i="1"/>
  <c r="D164" i="1"/>
  <c r="H164" i="1" s="1"/>
  <c r="C164" i="1"/>
  <c r="D163" i="1"/>
  <c r="C163" i="1"/>
  <c r="D162" i="1"/>
  <c r="C162" i="1"/>
  <c r="D161" i="1"/>
  <c r="C161" i="1"/>
  <c r="D160" i="1"/>
  <c r="C160" i="1"/>
  <c r="H158" i="1"/>
  <c r="G158" i="1"/>
  <c r="D158" i="1"/>
  <c r="C158" i="1"/>
  <c r="D157" i="1"/>
  <c r="C157" i="1"/>
  <c r="H156" i="1"/>
  <c r="G156" i="1"/>
  <c r="D156" i="1"/>
  <c r="C156" i="1"/>
  <c r="D155" i="1"/>
  <c r="C155" i="1"/>
  <c r="H154" i="1"/>
  <c r="D154" i="1"/>
  <c r="C154" i="1"/>
  <c r="G154" i="1" s="1"/>
  <c r="H153" i="1"/>
  <c r="G153" i="1"/>
  <c r="D153" i="1"/>
  <c r="C153" i="1"/>
  <c r="H152" i="1"/>
  <c r="G152" i="1"/>
  <c r="D152" i="1"/>
  <c r="C152" i="1"/>
  <c r="H151" i="1"/>
  <c r="G151" i="1"/>
  <c r="D151" i="1"/>
  <c r="C151" i="1"/>
  <c r="D150" i="1"/>
  <c r="C150" i="1"/>
  <c r="D149" i="1"/>
  <c r="C149" i="1"/>
  <c r="D146" i="1"/>
  <c r="C146" i="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D134" i="1"/>
  <c r="C134" i="1"/>
  <c r="H134" i="1" s="1"/>
  <c r="D133" i="1"/>
  <c r="C133" i="1"/>
  <c r="H133" i="1" s="1"/>
  <c r="D132" i="1"/>
  <c r="C132" i="1"/>
  <c r="D131" i="1"/>
  <c r="C131" i="1"/>
  <c r="D130" i="1"/>
  <c r="C130" i="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C79" i="1"/>
  <c r="D78" i="1"/>
  <c r="D77" i="1"/>
  <c r="C77" i="1"/>
  <c r="H77" i="1" s="1"/>
  <c r="D76" i="1"/>
  <c r="C76" i="1"/>
  <c r="D75" i="1"/>
  <c r="C75" i="1"/>
  <c r="H75" i="1" s="1"/>
  <c r="D74" i="1"/>
  <c r="C74" i="1"/>
  <c r="H74" i="1" s="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1576" i="1" l="1"/>
  <c r="H1510" i="1"/>
  <c r="G1509" i="1"/>
  <c r="H1504" i="1"/>
  <c r="H1499" i="1"/>
  <c r="G1499" i="1"/>
  <c r="C1501" i="1"/>
  <c r="H1501" i="1" s="1"/>
  <c r="G1502" i="1"/>
  <c r="G1491" i="1"/>
  <c r="H1482" i="1"/>
  <c r="H1490" i="1"/>
  <c r="G1483" i="1"/>
  <c r="D22" i="7"/>
  <c r="C1453" i="1" s="1"/>
  <c r="H1453" i="1" s="1"/>
  <c r="G1458" i="1"/>
  <c r="I1458" i="1" s="1"/>
  <c r="F122" i="6"/>
  <c r="G1416" i="1"/>
  <c r="G1418" i="1"/>
  <c r="H1417" i="1"/>
  <c r="E283" i="9"/>
  <c r="B283" i="9" s="1"/>
  <c r="H1006" i="1"/>
  <c r="F19" i="5"/>
  <c r="G1224" i="1"/>
  <c r="H1223" i="1"/>
  <c r="G1223" i="1"/>
  <c r="G191" i="1"/>
  <c r="G405" i="1"/>
  <c r="H644" i="1"/>
  <c r="C645" i="1"/>
  <c r="H645" i="1" s="1"/>
  <c r="H1266" i="1"/>
  <c r="E287" i="9"/>
  <c r="B287" i="9" s="1"/>
  <c r="G1232" i="1"/>
  <c r="E245" i="5"/>
  <c r="D1222" i="1" s="1"/>
  <c r="F250" i="5"/>
  <c r="E280" i="9"/>
  <c r="B280" i="9" s="1"/>
  <c r="H1229" i="1"/>
  <c r="E279" i="9"/>
  <c r="B279" i="9" s="1"/>
  <c r="F246" i="5"/>
  <c r="G1216" i="1"/>
  <c r="F239" i="5"/>
  <c r="H1165" i="1"/>
  <c r="G1163" i="1"/>
  <c r="G1156" i="1"/>
  <c r="G1155" i="1"/>
  <c r="G1151" i="1"/>
  <c r="G1148" i="1"/>
  <c r="H1056" i="1"/>
  <c r="H1064" i="1"/>
  <c r="F78" i="5"/>
  <c r="H1048" i="1"/>
  <c r="H1050" i="1"/>
  <c r="E68" i="5"/>
  <c r="G1033" i="1"/>
  <c r="H1032" i="1"/>
  <c r="F35" i="5"/>
  <c r="H1014" i="1"/>
  <c r="H1013" i="1"/>
  <c r="G1006" i="1"/>
  <c r="H1004" i="1"/>
  <c r="H1003" i="1"/>
  <c r="G1002" i="1"/>
  <c r="H1000" i="1"/>
  <c r="H997" i="1"/>
  <c r="E12" i="5"/>
  <c r="D990" i="1" s="1"/>
  <c r="G990" i="1" s="1"/>
  <c r="H998" i="1"/>
  <c r="E274" i="9"/>
  <c r="B274" i="9" s="1"/>
  <c r="H816" i="1"/>
  <c r="G812" i="1"/>
  <c r="H711" i="1"/>
  <c r="E37" i="9"/>
  <c r="B37" i="9" s="1"/>
  <c r="H669" i="1"/>
  <c r="G642" i="1"/>
  <c r="G641" i="1"/>
  <c r="E152" i="4"/>
  <c r="F152" i="4" s="1"/>
  <c r="F383" i="4"/>
  <c r="G370" i="1"/>
  <c r="G367" i="1"/>
  <c r="F369" i="4"/>
  <c r="E407" i="4"/>
  <c r="D402" i="1" s="1"/>
  <c r="G290" i="1"/>
  <c r="F418" i="4"/>
  <c r="G260" i="1"/>
  <c r="F226" i="9"/>
  <c r="B226" i="9" s="1"/>
  <c r="E69" i="9"/>
  <c r="B69" i="9" s="1"/>
  <c r="G261" i="1"/>
  <c r="F252" i="4"/>
  <c r="E225" i="9"/>
  <c r="B225" i="9" s="1"/>
  <c r="G208" i="1"/>
  <c r="E196" i="4"/>
  <c r="D192" i="1" s="1"/>
  <c r="F210" i="4"/>
  <c r="G206" i="1"/>
  <c r="G207" i="1"/>
  <c r="G189" i="1"/>
  <c r="F188" i="4"/>
  <c r="G184" i="1"/>
  <c r="G187" i="1"/>
  <c r="G182" i="1"/>
  <c r="G181" i="1"/>
  <c r="F219" i="9"/>
  <c r="B219" i="9" s="1"/>
  <c r="G179" i="1"/>
  <c r="E41" i="9"/>
  <c r="B41" i="9" s="1"/>
  <c r="G177" i="1"/>
  <c r="F177" i="4"/>
  <c r="G175" i="1"/>
  <c r="H173" i="1"/>
  <c r="G174" i="1"/>
  <c r="H172" i="1"/>
  <c r="H170" i="1"/>
  <c r="H169" i="1"/>
  <c r="G168" i="1"/>
  <c r="H165" i="1"/>
  <c r="E163" i="4"/>
  <c r="D159" i="1" s="1"/>
  <c r="H166" i="1"/>
  <c r="F169" i="4"/>
  <c r="G164" i="1"/>
  <c r="G163" i="1"/>
  <c r="G162" i="1"/>
  <c r="H160" i="1"/>
  <c r="F164" i="4"/>
  <c r="H161" i="1"/>
  <c r="D148" i="1"/>
  <c r="H148" i="1" s="1"/>
  <c r="H157" i="1"/>
  <c r="F159" i="4"/>
  <c r="H155" i="1"/>
  <c r="F217" i="9"/>
  <c r="B217" i="9" s="1"/>
  <c r="H150" i="1"/>
  <c r="H149" i="1"/>
  <c r="F139" i="4"/>
  <c r="H135" i="1"/>
  <c r="H146" i="1"/>
  <c r="H132" i="1"/>
  <c r="H131" i="1"/>
  <c r="H130" i="1"/>
  <c r="E106" i="4"/>
  <c r="D102" i="1" s="1"/>
  <c r="G102" i="1" s="1"/>
  <c r="F216" i="9"/>
  <c r="B216" i="9" s="1"/>
  <c r="H113" i="1"/>
  <c r="H108" i="1"/>
  <c r="H79" i="1"/>
  <c r="H81" i="1"/>
  <c r="H73" i="1"/>
  <c r="H76" i="1"/>
  <c r="E29" i="9"/>
  <c r="B29" i="9" s="1"/>
  <c r="H64" i="1"/>
  <c r="F68" i="4"/>
  <c r="H1416" i="1"/>
  <c r="D114" i="6"/>
  <c r="G1266" i="1"/>
  <c r="G1264" i="1"/>
  <c r="G1227" i="1"/>
  <c r="G1229" i="1"/>
  <c r="D245" i="5"/>
  <c r="G1165" i="1"/>
  <c r="H1148" i="1"/>
  <c r="H1151" i="1"/>
  <c r="H1124" i="1"/>
  <c r="H1137" i="1"/>
  <c r="G1056" i="1"/>
  <c r="G1064" i="1"/>
  <c r="H1033" i="1"/>
  <c r="C1030" i="1"/>
  <c r="H1018" i="1"/>
  <c r="G1013" i="1"/>
  <c r="G1014" i="1"/>
  <c r="G1004" i="1"/>
  <c r="G1003" i="1"/>
  <c r="G999" i="1"/>
  <c r="G997" i="1"/>
  <c r="G998" i="1"/>
  <c r="F214" i="9"/>
  <c r="B214" i="9" s="1"/>
  <c r="G711" i="1"/>
  <c r="G710" i="1"/>
  <c r="E22" i="9"/>
  <c r="B22" i="9" s="1"/>
  <c r="H642" i="1"/>
  <c r="H641" i="1"/>
  <c r="H411" i="1"/>
  <c r="H412" i="1"/>
  <c r="H405" i="1"/>
  <c r="D644" i="4"/>
  <c r="H379" i="1"/>
  <c r="H378" i="1"/>
  <c r="H367" i="1"/>
  <c r="H365" i="1"/>
  <c r="H364" i="1"/>
  <c r="H290" i="1"/>
  <c r="H413" i="1"/>
  <c r="F644" i="4"/>
  <c r="C638" i="1"/>
  <c r="F417" i="4"/>
  <c r="H288" i="1"/>
  <c r="F416" i="4"/>
  <c r="G413" i="1"/>
  <c r="G288" i="1"/>
  <c r="G412" i="1"/>
  <c r="E644" i="4"/>
  <c r="D638" i="1" s="1"/>
  <c r="E273" i="9"/>
  <c r="B273" i="9" s="1"/>
  <c r="G411" i="1"/>
  <c r="G169" i="1"/>
  <c r="H248" i="1"/>
  <c r="H256" i="1"/>
  <c r="H255" i="1"/>
  <c r="H207" i="1"/>
  <c r="H206" i="1"/>
  <c r="H183" i="1"/>
  <c r="E43" i="9"/>
  <c r="B43" i="9" s="1"/>
  <c r="H179" i="1"/>
  <c r="H178" i="1"/>
  <c r="H175" i="1"/>
  <c r="G173" i="1"/>
  <c r="H174" i="1"/>
  <c r="G170" i="1"/>
  <c r="H163" i="1"/>
  <c r="D163" i="4"/>
  <c r="C159" i="1" s="1"/>
  <c r="H162" i="1"/>
  <c r="G160" i="1"/>
  <c r="G161" i="1"/>
  <c r="G155" i="1"/>
  <c r="G157" i="1"/>
  <c r="G149" i="1"/>
  <c r="G150" i="1"/>
  <c r="F82" i="4"/>
  <c r="C78" i="1"/>
  <c r="H78" i="1" s="1"/>
  <c r="F83" i="4"/>
  <c r="E26" i="9"/>
  <c r="B26" i="9" s="1"/>
  <c r="H563" i="1"/>
  <c r="G563" i="1"/>
  <c r="H527" i="1"/>
  <c r="G527" i="1"/>
  <c r="G6" i="1"/>
  <c r="G9" i="1"/>
  <c r="G12" i="1"/>
  <c r="G14" i="1"/>
  <c r="G16" i="1"/>
  <c r="G19" i="1"/>
  <c r="G21" i="1"/>
  <c r="G23" i="1"/>
  <c r="G26" i="1"/>
  <c r="G28" i="1"/>
  <c r="G30" i="1"/>
  <c r="G33" i="1"/>
  <c r="G36" i="1"/>
  <c r="G40" i="1"/>
  <c r="G42" i="1"/>
  <c r="G44" i="1"/>
  <c r="G47" i="1"/>
  <c r="G49" i="1"/>
  <c r="G51" i="1"/>
  <c r="G54" i="1"/>
  <c r="G57" i="1"/>
  <c r="G60" i="1"/>
  <c r="G64" i="1"/>
  <c r="G67" i="1"/>
  <c r="G68" i="1"/>
  <c r="G71" i="1"/>
  <c r="G73" i="1"/>
  <c r="G75" i="1"/>
  <c r="G77" i="1"/>
  <c r="G78" i="1"/>
  <c r="G80" i="1"/>
  <c r="G82" i="1"/>
  <c r="G84" i="1"/>
  <c r="G86" i="1"/>
  <c r="G88" i="1"/>
  <c r="G90" i="1"/>
  <c r="G92" i="1"/>
  <c r="G94" i="1"/>
  <c r="G96" i="1"/>
  <c r="G98" i="1"/>
  <c r="G100" i="1"/>
  <c r="G103" i="1"/>
  <c r="G105" i="1"/>
  <c r="G106" i="1"/>
  <c r="G108" i="1"/>
  <c r="G110" i="1"/>
  <c r="G113" i="1"/>
  <c r="G116" i="1"/>
  <c r="G118" i="1"/>
  <c r="G120" i="1"/>
  <c r="G123" i="1"/>
  <c r="G127" i="1"/>
  <c r="G132" i="1"/>
  <c r="G135" i="1"/>
  <c r="G138" i="1"/>
  <c r="G140" i="1"/>
  <c r="G143" i="1"/>
  <c r="H177" i="1"/>
  <c r="H181" i="1"/>
  <c r="H185" i="1"/>
  <c r="H189" i="1"/>
  <c r="H193" i="1"/>
  <c r="H197" i="1"/>
  <c r="H201" i="1"/>
  <c r="H205" i="1"/>
  <c r="H209" i="1"/>
  <c r="H213" i="1"/>
  <c r="H471" i="1"/>
  <c r="G471" i="1"/>
  <c r="H483" i="1"/>
  <c r="G483" i="1"/>
  <c r="H491" i="1"/>
  <c r="G491" i="1"/>
  <c r="H499" i="1"/>
  <c r="G499" i="1"/>
  <c r="H507" i="1"/>
  <c r="G507" i="1"/>
  <c r="H515" i="1"/>
  <c r="G515" i="1"/>
  <c r="H531" i="1"/>
  <c r="G531" i="1"/>
  <c r="H539" i="1"/>
  <c r="G539" i="1"/>
  <c r="H547" i="1"/>
  <c r="G547" i="1"/>
  <c r="H555" i="1"/>
  <c r="G555" i="1"/>
  <c r="G4" i="1"/>
  <c r="G5" i="1"/>
  <c r="G7" i="1"/>
  <c r="G8" i="1"/>
  <c r="G10" i="1"/>
  <c r="G11" i="1"/>
  <c r="G13" i="1"/>
  <c r="G15" i="1"/>
  <c r="G17" i="1"/>
  <c r="G18" i="1"/>
  <c r="G20" i="1"/>
  <c r="G22" i="1"/>
  <c r="G24" i="1"/>
  <c r="G25" i="1"/>
  <c r="G27" i="1"/>
  <c r="G29" i="1"/>
  <c r="G31" i="1"/>
  <c r="G32" i="1"/>
  <c r="G34" i="1"/>
  <c r="G35" i="1"/>
  <c r="G37" i="1"/>
  <c r="G38" i="1"/>
  <c r="G39" i="1"/>
  <c r="G41" i="1"/>
  <c r="G43" i="1"/>
  <c r="G45" i="1"/>
  <c r="G48" i="1"/>
  <c r="G50" i="1"/>
  <c r="G52" i="1"/>
  <c r="G53" i="1"/>
  <c r="G55" i="1"/>
  <c r="G56" i="1"/>
  <c r="G58" i="1"/>
  <c r="G59" i="1"/>
  <c r="G61" i="1"/>
  <c r="G62" i="1"/>
  <c r="G63" i="1"/>
  <c r="G65" i="1"/>
  <c r="G66" i="1"/>
  <c r="G69" i="1"/>
  <c r="G70" i="1"/>
  <c r="G72" i="1"/>
  <c r="G74" i="1"/>
  <c r="G76" i="1"/>
  <c r="G79" i="1"/>
  <c r="G81" i="1"/>
  <c r="G83" i="1"/>
  <c r="G85" i="1"/>
  <c r="G87" i="1"/>
  <c r="G89" i="1"/>
  <c r="G91" i="1"/>
  <c r="G93" i="1"/>
  <c r="G95" i="1"/>
  <c r="G97" i="1"/>
  <c r="G99" i="1"/>
  <c r="G101" i="1"/>
  <c r="G104" i="1"/>
  <c r="G107" i="1"/>
  <c r="G109" i="1"/>
  <c r="G111" i="1"/>
  <c r="G112" i="1"/>
  <c r="G114" i="1"/>
  <c r="G115" i="1"/>
  <c r="G117" i="1"/>
  <c r="G119" i="1"/>
  <c r="G121" i="1"/>
  <c r="G122" i="1"/>
  <c r="G124" i="1"/>
  <c r="G125" i="1"/>
  <c r="G126" i="1"/>
  <c r="G128" i="1"/>
  <c r="G130" i="1"/>
  <c r="G131" i="1"/>
  <c r="G133" i="1"/>
  <c r="G134" i="1"/>
  <c r="G136" i="1"/>
  <c r="G137" i="1"/>
  <c r="G139" i="1"/>
  <c r="G141" i="1"/>
  <c r="G142" i="1"/>
  <c r="G144" i="1"/>
  <c r="G145" i="1"/>
  <c r="G146" i="1"/>
  <c r="H176" i="1"/>
  <c r="H180" i="1"/>
  <c r="H184" i="1"/>
  <c r="H188" i="1"/>
  <c r="H196" i="1"/>
  <c r="H200" i="1"/>
  <c r="H204" i="1"/>
  <c r="H208" i="1"/>
  <c r="H212" i="1"/>
  <c r="H475" i="1"/>
  <c r="G475" i="1"/>
  <c r="H479" i="1"/>
  <c r="G479" i="1"/>
  <c r="H487" i="1"/>
  <c r="G487" i="1"/>
  <c r="H495" i="1"/>
  <c r="G495" i="1"/>
  <c r="H503" i="1"/>
  <c r="G503" i="1"/>
  <c r="H511" i="1"/>
  <c r="G511" i="1"/>
  <c r="H519" i="1"/>
  <c r="G519" i="1"/>
  <c r="H535" i="1"/>
  <c r="G535" i="1"/>
  <c r="H543" i="1"/>
  <c r="G543" i="1"/>
  <c r="H551" i="1"/>
  <c r="G551" i="1"/>
  <c r="H559" i="1"/>
  <c r="G559" i="1"/>
  <c r="H473" i="1"/>
  <c r="H477" i="1"/>
  <c r="H481" i="1"/>
  <c r="H485" i="1"/>
  <c r="H489" i="1"/>
  <c r="H493" i="1"/>
  <c r="H497" i="1"/>
  <c r="H501" i="1"/>
  <c r="H505" i="1"/>
  <c r="H509" i="1"/>
  <c r="H513" i="1"/>
  <c r="H517" i="1"/>
  <c r="H521" i="1"/>
  <c r="H525" i="1"/>
  <c r="H529" i="1"/>
  <c r="H533" i="1"/>
  <c r="H537" i="1"/>
  <c r="H541" i="1"/>
  <c r="H545" i="1"/>
  <c r="H549" i="1"/>
  <c r="H553" i="1"/>
  <c r="H557" i="1"/>
  <c r="H565" i="1"/>
  <c r="H569" i="1"/>
  <c r="H573" i="1"/>
  <c r="H577" i="1"/>
  <c r="H581" i="1"/>
  <c r="H585" i="1"/>
  <c r="H588" i="1"/>
  <c r="H592" i="1"/>
  <c r="H596" i="1"/>
  <c r="H600" i="1"/>
  <c r="H604" i="1"/>
  <c r="H608" i="1"/>
  <c r="H612" i="1"/>
  <c r="H616" i="1"/>
  <c r="H623" i="1"/>
  <c r="H627"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91" i="1"/>
  <c r="H595" i="1"/>
  <c r="H599" i="1"/>
  <c r="H603" i="1"/>
  <c r="H607" i="1"/>
  <c r="H611" i="1"/>
  <c r="H615" i="1"/>
  <c r="H622" i="1"/>
  <c r="H626" i="1"/>
  <c r="H632" i="1"/>
  <c r="I1477" i="1"/>
  <c r="H1369" i="1"/>
  <c r="G1371" i="1"/>
  <c r="H1373" i="1"/>
  <c r="G1375" i="1"/>
  <c r="H1377" i="1"/>
  <c r="G1379" i="1"/>
  <c r="H1381" i="1"/>
  <c r="H1385" i="1"/>
  <c r="G1387" i="1"/>
  <c r="H1389" i="1"/>
  <c r="G1391" i="1"/>
  <c r="H1393" i="1"/>
  <c r="G1395" i="1"/>
  <c r="H1397" i="1"/>
  <c r="G1399" i="1"/>
  <c r="H1401" i="1"/>
  <c r="G1403" i="1"/>
  <c r="H1405" i="1"/>
  <c r="G1407" i="1"/>
  <c r="G1411" i="1"/>
  <c r="G1415" i="1"/>
  <c r="G1419" i="1"/>
  <c r="G1427" i="1"/>
  <c r="G1431" i="1"/>
  <c r="G1439" i="1"/>
  <c r="J1439" i="1"/>
  <c r="G1443" i="1"/>
  <c r="J1443" i="1"/>
  <c r="H1454" i="1"/>
  <c r="H1462" i="1"/>
  <c r="J1462" i="1"/>
  <c r="H1463" i="1"/>
  <c r="H1466" i="1"/>
  <c r="J1466" i="1"/>
  <c r="H1467" i="1"/>
  <c r="H1472" i="1"/>
  <c r="I1472" i="1" s="1"/>
  <c r="J1472" i="1"/>
  <c r="H1473" i="1"/>
  <c r="H1477" i="1"/>
  <c r="J1477" i="1"/>
  <c r="H1478" i="1"/>
  <c r="G1485" i="1"/>
  <c r="H1488" i="1"/>
  <c r="G1493" i="1"/>
  <c r="H1496" i="1"/>
  <c r="G1501" i="1"/>
  <c r="G1542" i="1"/>
  <c r="H1542" i="1"/>
  <c r="H1555" i="1"/>
  <c r="G1555" i="1"/>
  <c r="H1560" i="1"/>
  <c r="G1560" i="1"/>
  <c r="G1574" i="1"/>
  <c r="H1574" i="1"/>
  <c r="I1442" i="1"/>
  <c r="J1449" i="1"/>
  <c r="J1457" i="1"/>
  <c r="G1538" i="1"/>
  <c r="H1538" i="1"/>
  <c r="G1550" i="1"/>
  <c r="H1550" i="1"/>
  <c r="H1563" i="1"/>
  <c r="G1563" i="1"/>
  <c r="H1568" i="1"/>
  <c r="G1568" i="1"/>
  <c r="G1409" i="1"/>
  <c r="G1413" i="1"/>
  <c r="G1417" i="1"/>
  <c r="G1421" i="1"/>
  <c r="G1425" i="1"/>
  <c r="H1427" i="1"/>
  <c r="G1429" i="1"/>
  <c r="H1431" i="1"/>
  <c r="G1433" i="1"/>
  <c r="G1437" i="1"/>
  <c r="H1439" i="1"/>
  <c r="G1441" i="1"/>
  <c r="I1441" i="1" s="1"/>
  <c r="J1441" i="1"/>
  <c r="H1443" i="1"/>
  <c r="G1445" i="1"/>
  <c r="G1448" i="1"/>
  <c r="I1448" i="1" s="1"/>
  <c r="G1452" i="1"/>
  <c r="I1452" i="1" s="1"/>
  <c r="G1454" i="1"/>
  <c r="G1456" i="1"/>
  <c r="I1456" i="1" s="1"/>
  <c r="G1460" i="1"/>
  <c r="I1460" i="1" s="1"/>
  <c r="G1462" i="1"/>
  <c r="H1464" i="1"/>
  <c r="I1464" i="1" s="1"/>
  <c r="J1464" i="1"/>
  <c r="H1465" i="1"/>
  <c r="I1465" i="1" s="1"/>
  <c r="G1466" i="1"/>
  <c r="I1466" i="1" s="1"/>
  <c r="H1468" i="1"/>
  <c r="I1468" i="1" s="1"/>
  <c r="J1468" i="1"/>
  <c r="H1471" i="1"/>
  <c r="I1471" i="1" s="1"/>
  <c r="H1474" i="1"/>
  <c r="I1474" i="1" s="1"/>
  <c r="J1474" i="1"/>
  <c r="H1476" i="1"/>
  <c r="I1476" i="1" s="1"/>
  <c r="H1479" i="1"/>
  <c r="I1479" i="1" s="1"/>
  <c r="J1479" i="1"/>
  <c r="G1481" i="1"/>
  <c r="H1484" i="1"/>
  <c r="G1486" i="1"/>
  <c r="G1489" i="1"/>
  <c r="H1492" i="1"/>
  <c r="G1494" i="1"/>
  <c r="G1497" i="1"/>
  <c r="H1500" i="1"/>
  <c r="G1505" i="1"/>
  <c r="G1534" i="1"/>
  <c r="H1534" i="1"/>
  <c r="H1539" i="1"/>
  <c r="G1539" i="1"/>
  <c r="H1544" i="1"/>
  <c r="G1544" i="1"/>
  <c r="G1558" i="1"/>
  <c r="H1558" i="1"/>
  <c r="H1571" i="1"/>
  <c r="G1571" i="1"/>
  <c r="H1576" i="1"/>
  <c r="G1576" i="1"/>
  <c r="H1370" i="1"/>
  <c r="H1374" i="1"/>
  <c r="H1378" i="1"/>
  <c r="H1382" i="1"/>
  <c r="H1386" i="1"/>
  <c r="H1390" i="1"/>
  <c r="H1394" i="1"/>
  <c r="H1398" i="1"/>
  <c r="H1402" i="1"/>
  <c r="H1406" i="1"/>
  <c r="H1410" i="1"/>
  <c r="H1414" i="1"/>
  <c r="H1418" i="1"/>
  <c r="H1422" i="1"/>
  <c r="H1426" i="1"/>
  <c r="H1430" i="1"/>
  <c r="H1434" i="1"/>
  <c r="H1438" i="1"/>
  <c r="J1447" i="1"/>
  <c r="G1449" i="1"/>
  <c r="I1449" i="1" s="1"/>
  <c r="J1451" i="1"/>
  <c r="J1455" i="1"/>
  <c r="G1457" i="1"/>
  <c r="I1457" i="1" s="1"/>
  <c r="J1459" i="1"/>
  <c r="G1461" i="1"/>
  <c r="G1463" i="1"/>
  <c r="I1463" i="1" s="1"/>
  <c r="G1467" i="1"/>
  <c r="I1467" i="1" s="1"/>
  <c r="G1473" i="1"/>
  <c r="I1473" i="1" s="1"/>
  <c r="G1478" i="1"/>
  <c r="I1478" i="1" s="1"/>
  <c r="G1480" i="1"/>
  <c r="H1512" i="1"/>
  <c r="H1514" i="1"/>
  <c r="H1518" i="1"/>
  <c r="H1532" i="1"/>
  <c r="H1535" i="1"/>
  <c r="G1535" i="1"/>
  <c r="H1547" i="1"/>
  <c r="G1547" i="1"/>
  <c r="H1552" i="1"/>
  <c r="G1552" i="1"/>
  <c r="G1566" i="1"/>
  <c r="H1566" i="1"/>
  <c r="H1579" i="1"/>
  <c r="G1579" i="1"/>
  <c r="D7" i="4"/>
  <c r="F134" i="4"/>
  <c r="D133" i="4"/>
  <c r="E263" i="4"/>
  <c r="D259" i="1" s="1"/>
  <c r="H259" i="1" s="1"/>
  <c r="D351" i="4"/>
  <c r="F352" i="4"/>
  <c r="F571" i="4"/>
  <c r="D567" i="4"/>
  <c r="E50" i="4"/>
  <c r="D46" i="1" s="1"/>
  <c r="F312" i="4"/>
  <c r="D311" i="4"/>
  <c r="F421" i="4"/>
  <c r="F460" i="4"/>
  <c r="D459" i="4"/>
  <c r="D196" i="4"/>
  <c r="F197" i="4"/>
  <c r="D299" i="4"/>
  <c r="F300" i="4"/>
  <c r="F530" i="4"/>
  <c r="D529" i="4"/>
  <c r="G1543" i="1"/>
  <c r="H1546" i="1"/>
  <c r="G1551" i="1"/>
  <c r="H1554" i="1"/>
  <c r="G1559" i="1"/>
  <c r="H1562" i="1"/>
  <c r="G1567" i="1"/>
  <c r="H1570" i="1"/>
  <c r="G1575" i="1"/>
  <c r="H1578" i="1"/>
  <c r="E7" i="4"/>
  <c r="D50" i="4"/>
  <c r="E224" i="4"/>
  <c r="D220" i="1" s="1"/>
  <c r="H220" i="1" s="1"/>
  <c r="F364" i="4"/>
  <c r="D363" i="4"/>
  <c r="F485" i="4"/>
  <c r="D484" i="4"/>
  <c r="F119" i="5"/>
  <c r="D118" i="5"/>
  <c r="D177" i="5"/>
  <c r="F180" i="5"/>
  <c r="F207" i="5"/>
  <c r="D206" i="5"/>
  <c r="H24" i="3"/>
  <c r="F5" i="6"/>
  <c r="F130" i="6"/>
  <c r="D129" i="6"/>
  <c r="E141" i="6"/>
  <c r="D42" i="8"/>
  <c r="E459" i="4"/>
  <c r="D453" i="1" s="1"/>
  <c r="E529" i="4"/>
  <c r="F594" i="4"/>
  <c r="D593" i="4"/>
  <c r="F8" i="5"/>
  <c r="D7" i="5"/>
  <c r="F70" i="5"/>
  <c r="D69" i="5"/>
  <c r="D238" i="5"/>
  <c r="D89" i="6"/>
  <c r="E5" i="7"/>
  <c r="H20" i="9"/>
  <c r="G20" i="9"/>
  <c r="E643" i="4"/>
  <c r="D637" i="1" s="1"/>
  <c r="E593" i="4"/>
  <c r="D587" i="1" s="1"/>
  <c r="D625" i="4"/>
  <c r="E176" i="5"/>
  <c r="D190" i="5"/>
  <c r="F36" i="6"/>
  <c r="D35"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1" i="9"/>
  <c r="E181" i="9" s="1"/>
  <c r="B181" i="9" s="1"/>
  <c r="G177" i="9"/>
  <c r="E177" i="9" s="1"/>
  <c r="B177" i="9" s="1"/>
  <c r="G164" i="9"/>
  <c r="G163" i="9"/>
  <c r="E163" i="9" s="1"/>
  <c r="B163" i="9" s="1"/>
  <c r="G162" i="9"/>
  <c r="E162" i="9" s="1"/>
  <c r="B162" i="9" s="1"/>
  <c r="G161" i="9"/>
  <c r="E161" i="9" s="1"/>
  <c r="B161" i="9" s="1"/>
  <c r="G160" i="9"/>
  <c r="E160" i="9" s="1"/>
  <c r="B160" i="9" s="1"/>
  <c r="G182" i="9"/>
  <c r="E182" i="9" s="1"/>
  <c r="B182" i="9" s="1"/>
  <c r="G178" i="9"/>
  <c r="E178" i="9" s="1"/>
  <c r="B178"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G165" i="9"/>
  <c r="E165" i="9" s="1"/>
  <c r="B165" i="9" s="1"/>
  <c r="G176" i="9"/>
  <c r="E176" i="9" s="1"/>
  <c r="B176" i="9" s="1"/>
  <c r="E286" i="9"/>
  <c r="B286" i="9" s="1"/>
  <c r="E40" i="9"/>
  <c r="B40" i="9" s="1"/>
  <c r="E44" i="9"/>
  <c r="B44" i="9" s="1"/>
  <c r="E48" i="9"/>
  <c r="B48" i="9" s="1"/>
  <c r="B54" i="9"/>
  <c r="E64" i="9"/>
  <c r="B64" i="9" s="1"/>
  <c r="B70" i="9"/>
  <c r="E80" i="9"/>
  <c r="B80" i="9" s="1"/>
  <c r="B86" i="9"/>
  <c r="E96" i="9"/>
  <c r="B96" i="9" s="1"/>
  <c r="B102" i="9"/>
  <c r="E108" i="9"/>
  <c r="B108" i="9" s="1"/>
  <c r="E116" i="9"/>
  <c r="B116" i="9" s="1"/>
  <c r="B122" i="9"/>
  <c r="E132" i="9"/>
  <c r="B132" i="9" s="1"/>
  <c r="B106" i="9"/>
  <c r="B114" i="9"/>
  <c r="H164" i="9"/>
  <c r="G180" i="9"/>
  <c r="E180" i="9" s="1"/>
  <c r="B180" i="9" s="1"/>
  <c r="E56" i="9"/>
  <c r="B56" i="9" s="1"/>
  <c r="B62" i="9"/>
  <c r="E72" i="9"/>
  <c r="B72" i="9" s="1"/>
  <c r="B78" i="9"/>
  <c r="E88" i="9"/>
  <c r="B88" i="9" s="1"/>
  <c r="B94" i="9"/>
  <c r="E104" i="9"/>
  <c r="B104" i="9" s="1"/>
  <c r="E112" i="9"/>
  <c r="B112" i="9" s="1"/>
  <c r="E124" i="9"/>
  <c r="B124" i="9" s="1"/>
  <c r="B130" i="9"/>
  <c r="B138" i="9"/>
  <c r="B150" i="9"/>
  <c r="B158" i="9"/>
  <c r="B239" i="9"/>
  <c r="B267" i="9"/>
  <c r="B215" i="9"/>
  <c r="B220" i="9"/>
  <c r="B230" i="9"/>
  <c r="D5" i="7" l="1"/>
  <c r="H29" i="3" s="1"/>
  <c r="G1453" i="1"/>
  <c r="H30" i="3"/>
  <c r="H102" i="1"/>
  <c r="G645" i="1"/>
  <c r="E237" i="5"/>
  <c r="E175" i="5" s="1"/>
  <c r="D1152" i="1" s="1"/>
  <c r="D1046" i="1"/>
  <c r="I21" i="3"/>
  <c r="E7" i="5"/>
  <c r="D985" i="1" s="1"/>
  <c r="H990" i="1"/>
  <c r="F12" i="5"/>
  <c r="F212" i="9"/>
  <c r="B212" i="9" s="1"/>
  <c r="G148" i="1"/>
  <c r="F643" i="4"/>
  <c r="H159" i="1"/>
  <c r="F106" i="4"/>
  <c r="H27" i="3"/>
  <c r="C1408" i="1"/>
  <c r="F114" i="6"/>
  <c r="F245" i="5"/>
  <c r="C1222" i="1"/>
  <c r="G1030" i="1"/>
  <c r="H1030" i="1"/>
  <c r="B191" i="9"/>
  <c r="H638" i="1"/>
  <c r="G638" i="1"/>
  <c r="F163" i="4"/>
  <c r="G159" i="1"/>
  <c r="E164" i="9"/>
  <c r="B164" i="9" s="1"/>
  <c r="I22" i="3"/>
  <c r="D1153" i="1"/>
  <c r="H637" i="1"/>
  <c r="G637" i="1"/>
  <c r="F89" i="6"/>
  <c r="C1383" i="1"/>
  <c r="H20" i="3"/>
  <c r="C985" i="1"/>
  <c r="E528" i="4"/>
  <c r="D523" i="1"/>
  <c r="K1432" i="9"/>
  <c r="G295" i="9"/>
  <c r="E295" i="9" s="1"/>
  <c r="B295" i="9" s="1"/>
  <c r="I34" i="3"/>
  <c r="C1517" i="1"/>
  <c r="F129" i="6"/>
  <c r="C1423" i="1"/>
  <c r="F118" i="5"/>
  <c r="C1096" i="1"/>
  <c r="F363" i="4"/>
  <c r="C358" i="1"/>
  <c r="E6" i="4"/>
  <c r="D3" i="1"/>
  <c r="F196" i="4"/>
  <c r="C192" i="1"/>
  <c r="F459" i="4"/>
  <c r="C453" i="1"/>
  <c r="F311" i="4"/>
  <c r="C306" i="1"/>
  <c r="F133" i="4"/>
  <c r="C129" i="1"/>
  <c r="H25" i="3"/>
  <c r="F35" i="6"/>
  <c r="C1329" i="1"/>
  <c r="E20" i="9"/>
  <c r="F238" i="5"/>
  <c r="D237" i="5"/>
  <c r="C1215" i="1"/>
  <c r="G294" i="9"/>
  <c r="E294" i="9" s="1"/>
  <c r="G289" i="9"/>
  <c r="E289" i="9" s="1"/>
  <c r="B289" i="9" s="1"/>
  <c r="D176" i="5"/>
  <c r="F177" i="5"/>
  <c r="C1154" i="1"/>
  <c r="D151" i="4"/>
  <c r="I1439" i="1"/>
  <c r="F625" i="4"/>
  <c r="C619" i="1"/>
  <c r="D68" i="5"/>
  <c r="D6" i="5" s="1"/>
  <c r="F69" i="5"/>
  <c r="C1047" i="1"/>
  <c r="F593" i="4"/>
  <c r="C587" i="1"/>
  <c r="I28" i="3"/>
  <c r="D1435" i="1"/>
  <c r="G292" i="9"/>
  <c r="E292" i="9" s="1"/>
  <c r="B292" i="9" s="1"/>
  <c r="F206" i="5"/>
  <c r="C1183" i="1"/>
  <c r="G297" i="9"/>
  <c r="E297" i="9" s="1"/>
  <c r="F484" i="4"/>
  <c r="C478" i="1"/>
  <c r="F299" i="4"/>
  <c r="D298" i="4"/>
  <c r="C294" i="1"/>
  <c r="D420" i="4"/>
  <c r="F351" i="4"/>
  <c r="D350" i="4"/>
  <c r="C346" i="1"/>
  <c r="D6" i="4"/>
  <c r="F7" i="4"/>
  <c r="C3" i="1"/>
  <c r="G259" i="1"/>
  <c r="G291" i="9"/>
  <c r="E291" i="9" s="1"/>
  <c r="B291" i="9" s="1"/>
  <c r="F190" i="5"/>
  <c r="C1167" i="1"/>
  <c r="I29" i="3"/>
  <c r="D1436" i="1"/>
  <c r="D141" i="6"/>
  <c r="G299" i="9" s="1"/>
  <c r="E299" i="9" s="1"/>
  <c r="F50" i="4"/>
  <c r="C46" i="1"/>
  <c r="D528" i="4"/>
  <c r="F529" i="4"/>
  <c r="C523" i="1"/>
  <c r="E151" i="4"/>
  <c r="F567" i="4"/>
  <c r="C561" i="1"/>
  <c r="I1462" i="1"/>
  <c r="E420" i="4"/>
  <c r="I1443" i="1"/>
  <c r="G220" i="1"/>
  <c r="C1436" i="1" l="1"/>
  <c r="G1436" i="1" s="1"/>
  <c r="I23" i="3"/>
  <c r="D1214" i="1"/>
  <c r="I20" i="3"/>
  <c r="E6" i="5"/>
  <c r="D984" i="1" s="1"/>
  <c r="F7" i="5"/>
  <c r="G1408" i="1"/>
  <c r="H1408" i="1"/>
  <c r="G1222" i="1"/>
  <c r="H1222" i="1"/>
  <c r="E298" i="9"/>
  <c r="B299" i="9"/>
  <c r="F6" i="5"/>
  <c r="C984" i="1"/>
  <c r="H561" i="1"/>
  <c r="G561" i="1"/>
  <c r="H619" i="1"/>
  <c r="G619" i="1"/>
  <c r="H1154" i="1"/>
  <c r="G1154" i="1"/>
  <c r="H276" i="9"/>
  <c r="H129" i="1"/>
  <c r="G129" i="1"/>
  <c r="G453" i="1"/>
  <c r="H453" i="1"/>
  <c r="H1096" i="1"/>
  <c r="G1096" i="1"/>
  <c r="H1517" i="1"/>
  <c r="G1517" i="1"/>
  <c r="H11" i="3"/>
  <c r="F6" i="4"/>
  <c r="H16" i="3"/>
  <c r="D412" i="4"/>
  <c r="C2" i="1"/>
  <c r="F420" i="4"/>
  <c r="D635" i="4"/>
  <c r="C414" i="1"/>
  <c r="H478" i="1"/>
  <c r="G478" i="1"/>
  <c r="H1047" i="1"/>
  <c r="G1047" i="1"/>
  <c r="E293" i="9"/>
  <c r="B294" i="9"/>
  <c r="B20" i="9"/>
  <c r="E19" i="9"/>
  <c r="H1329" i="1"/>
  <c r="G1329" i="1"/>
  <c r="E412" i="4"/>
  <c r="I16" i="3"/>
  <c r="D2" i="1"/>
  <c r="E636" i="4"/>
  <c r="D630" i="1" s="1"/>
  <c r="D522" i="1"/>
  <c r="H28" i="3"/>
  <c r="F141" i="6"/>
  <c r="C1435" i="1"/>
  <c r="D636" i="4"/>
  <c r="F528" i="4"/>
  <c r="C522" i="1"/>
  <c r="B297" i="9"/>
  <c r="E296" i="9"/>
  <c r="I10" i="3" s="1"/>
  <c r="E635" i="4"/>
  <c r="D629" i="1" s="1"/>
  <c r="D414" i="1"/>
  <c r="E289" i="4"/>
  <c r="E290" i="4" s="1"/>
  <c r="D286" i="1" s="1"/>
  <c r="I17" i="3"/>
  <c r="D147" i="1"/>
  <c r="H46" i="1"/>
  <c r="G46" i="1"/>
  <c r="G346" i="1"/>
  <c r="H346" i="1"/>
  <c r="G294" i="1"/>
  <c r="H294" i="1"/>
  <c r="H1183" i="1"/>
  <c r="G1183" i="1"/>
  <c r="H22" i="3"/>
  <c r="F176" i="5"/>
  <c r="D175" i="5"/>
  <c r="C1153" i="1"/>
  <c r="H1215" i="1"/>
  <c r="G1215" i="1"/>
  <c r="G306" i="1"/>
  <c r="H306" i="1"/>
  <c r="G192" i="1"/>
  <c r="H192" i="1"/>
  <c r="G358" i="1"/>
  <c r="H358" i="1"/>
  <c r="G1423" i="1"/>
  <c r="H1423" i="1"/>
  <c r="G985" i="1"/>
  <c r="H985" i="1"/>
  <c r="G1383" i="1"/>
  <c r="H1383" i="1"/>
  <c r="H523" i="1"/>
  <c r="G523" i="1"/>
  <c r="H1167" i="1"/>
  <c r="G1167" i="1"/>
  <c r="H3" i="1"/>
  <c r="G3" i="1"/>
  <c r="D408" i="4"/>
  <c r="F350" i="4"/>
  <c r="C345" i="1"/>
  <c r="D407" i="4"/>
  <c r="F298" i="4"/>
  <c r="C293" i="1"/>
  <c r="H1436" i="1"/>
  <c r="H587" i="1"/>
  <c r="G587" i="1"/>
  <c r="H21" i="3"/>
  <c r="F68" i="5"/>
  <c r="C1046" i="1"/>
  <c r="H17" i="3"/>
  <c r="D289" i="4"/>
  <c r="F151" i="4"/>
  <c r="C147" i="1"/>
  <c r="F237" i="5"/>
  <c r="H23" i="3"/>
  <c r="C1214" i="1"/>
  <c r="G1435" i="1" l="1"/>
  <c r="H1435" i="1"/>
  <c r="D413" i="4"/>
  <c r="D414" i="4" s="1"/>
  <c r="D291" i="4"/>
  <c r="F289" i="4"/>
  <c r="C285" i="1"/>
  <c r="G345" i="1"/>
  <c r="H345" i="1"/>
  <c r="F175" i="5"/>
  <c r="C1152" i="1"/>
  <c r="F636" i="4"/>
  <c r="C630" i="1"/>
  <c r="H2" i="1"/>
  <c r="G2" i="1"/>
  <c r="G276" i="9"/>
  <c r="E276" i="9" s="1"/>
  <c r="G414" i="1"/>
  <c r="H414" i="1"/>
  <c r="D290" i="4"/>
  <c r="N3" i="9"/>
  <c r="I11" i="3"/>
  <c r="G282" i="9"/>
  <c r="E282" i="9" s="1"/>
  <c r="B282" i="9" s="1"/>
  <c r="G293" i="1"/>
  <c r="H293" i="1"/>
  <c r="F408" i="4"/>
  <c r="C403" i="1"/>
  <c r="H522" i="1"/>
  <c r="G522" i="1"/>
  <c r="H9" i="3"/>
  <c r="F635" i="4"/>
  <c r="C629" i="1"/>
  <c r="D639" i="4"/>
  <c r="F412" i="4"/>
  <c r="C407" i="1"/>
  <c r="H8" i="3"/>
  <c r="G984" i="1"/>
  <c r="H984" i="1"/>
  <c r="E413" i="4"/>
  <c r="E414" i="4" s="1"/>
  <c r="D409" i="1" s="1"/>
  <c r="E291" i="4"/>
  <c r="D287" i="1" s="1"/>
  <c r="D285" i="1"/>
  <c r="E639" i="4"/>
  <c r="D407" i="1"/>
  <c r="H147" i="1"/>
  <c r="G147" i="1"/>
  <c r="H1046" i="1"/>
  <c r="G1046" i="1"/>
  <c r="H1214" i="1"/>
  <c r="G1214" i="1"/>
  <c r="F407" i="4"/>
  <c r="C402" i="1"/>
  <c r="H1153" i="1"/>
  <c r="G1153" i="1"/>
  <c r="M3" i="9" l="1"/>
  <c r="F639" i="4"/>
  <c r="C633" i="1"/>
  <c r="E275" i="9"/>
  <c r="I8" i="3" s="1"/>
  <c r="B276" i="9"/>
  <c r="H630" i="1"/>
  <c r="G630" i="1"/>
  <c r="F291" i="4"/>
  <c r="C287" i="1"/>
  <c r="G402" i="1"/>
  <c r="H402" i="1"/>
  <c r="E640" i="4"/>
  <c r="E641" i="4" s="1"/>
  <c r="E415" i="4"/>
  <c r="D410" i="1" s="1"/>
  <c r="D408" i="1"/>
  <c r="G407" i="1"/>
  <c r="H407" i="1"/>
  <c r="H629" i="1"/>
  <c r="G629" i="1"/>
  <c r="F290" i="4"/>
  <c r="C286" i="1"/>
  <c r="D640" i="4"/>
  <c r="D641" i="4" s="1"/>
  <c r="D415" i="4"/>
  <c r="F413" i="4"/>
  <c r="C408" i="1"/>
  <c r="K3" i="9"/>
  <c r="I9" i="3"/>
  <c r="D633" i="1"/>
  <c r="F414" i="4"/>
  <c r="C409" i="1"/>
  <c r="G403" i="1"/>
  <c r="H403" i="1"/>
  <c r="H1152" i="1"/>
  <c r="G1152" i="1"/>
  <c r="G285" i="1"/>
  <c r="H285" i="1"/>
  <c r="G409" i="1" l="1"/>
  <c r="H409" i="1"/>
  <c r="F415" i="4"/>
  <c r="C410" i="1"/>
  <c r="F641" i="4"/>
  <c r="C635" i="1"/>
  <c r="D642" i="4"/>
  <c r="F640" i="4"/>
  <c r="C634" i="1"/>
  <c r="G287" i="1"/>
  <c r="H287" i="1"/>
  <c r="G408" i="1"/>
  <c r="H408" i="1"/>
  <c r="G286" i="1"/>
  <c r="H286" i="1"/>
  <c r="E642" i="4"/>
  <c r="E645" i="4" s="1"/>
  <c r="D634" i="1"/>
  <c r="D635" i="1"/>
  <c r="H633" i="1"/>
  <c r="G633" i="1"/>
  <c r="D646" i="4" l="1"/>
  <c r="F642" i="4"/>
  <c r="C636" i="1"/>
  <c r="G410" i="1"/>
  <c r="H410" i="1"/>
  <c r="G635" i="1"/>
  <c r="H635" i="1"/>
  <c r="H634" i="1"/>
  <c r="G634" i="1"/>
  <c r="D645" i="4"/>
  <c r="I18" i="3"/>
  <c r="D639" i="1"/>
  <c r="E646" i="4"/>
  <c r="D636" i="1"/>
  <c r="H18" i="3" l="1"/>
  <c r="F645" i="4"/>
  <c r="C639" i="1"/>
  <c r="H636" i="1"/>
  <c r="G636" i="1"/>
  <c r="I19" i="3"/>
  <c r="D640" i="1"/>
  <c r="H19" i="3"/>
  <c r="F646" i="4"/>
  <c r="C640" i="1"/>
  <c r="H639" i="1" l="1"/>
  <c r="G639" i="1"/>
  <c r="H7" i="3"/>
  <c r="G640" i="1"/>
  <c r="H640" i="1"/>
  <c r="J3" i="9" l="1"/>
  <c r="I7" i="3"/>
  <c r="M272" i="9" l="1"/>
  <c r="L272" i="9"/>
  <c r="H18" i="9"/>
  <c r="G18" i="9"/>
  <c r="J17" i="9"/>
  <c r="I6" i="9"/>
  <c r="K12" i="9"/>
  <c r="G17" i="9"/>
  <c r="K5" i="9"/>
  <c r="J10" i="9"/>
  <c r="M16" i="9"/>
  <c r="K6" i="9"/>
  <c r="J11" i="9"/>
  <c r="I17" i="9"/>
  <c r="I9" i="9"/>
  <c r="G15" i="9"/>
  <c r="K8" i="9"/>
  <c r="J7" i="9"/>
  <c r="J8" i="9"/>
  <c r="J13" i="9"/>
  <c r="J6" i="9"/>
  <c r="I11" i="9"/>
  <c r="H17" i="9"/>
  <c r="I12" i="9"/>
  <c r="I5" i="9"/>
  <c r="K11" i="9"/>
  <c r="H16" i="9"/>
  <c r="K10" i="9"/>
  <c r="I13" i="9"/>
  <c r="J9" i="9"/>
  <c r="H15" i="9"/>
  <c r="I7" i="9"/>
  <c r="K13" i="9"/>
  <c r="I8" i="9"/>
  <c r="M15" i="9"/>
  <c r="K7" i="9"/>
  <c r="J12" i="9"/>
  <c r="G16" i="9"/>
  <c r="J5" i="9"/>
  <c r="L16" i="9"/>
  <c r="K9" i="9"/>
  <c r="L15" i="9"/>
  <c r="F272" i="9" l="1"/>
  <c r="F15" i="9"/>
  <c r="F16" i="9"/>
  <c r="E18" i="9"/>
  <c r="B18" i="9" s="1"/>
  <c r="E16" i="9"/>
  <c r="E8" i="9"/>
  <c r="B8" i="9" s="1"/>
  <c r="E13" i="9"/>
  <c r="B13" i="9" s="1"/>
  <c r="E5" i="9"/>
  <c r="E7" i="9"/>
  <c r="B7" i="9" s="1"/>
  <c r="E12" i="9"/>
  <c r="B12" i="9" s="1"/>
  <c r="E15" i="9"/>
  <c r="E17" i="9"/>
  <c r="B17" i="9" s="1"/>
  <c r="E9" i="9"/>
  <c r="B9" i="9" s="1"/>
  <c r="E11" i="9"/>
  <c r="B11" i="9" s="1"/>
  <c r="E10" i="9"/>
  <c r="B10" i="9" s="1"/>
  <c r="E6" i="9"/>
  <c r="B6" i="9" s="1"/>
  <c r="B272" i="9"/>
  <c r="F19" i="9"/>
  <c r="B16" i="9" l="1"/>
  <c r="F14" i="9"/>
  <c r="F3" i="9" s="1"/>
  <c r="E4" i="9"/>
  <c r="B5"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<sst xmlns="http://schemas.openxmlformats.org/spreadsheetml/2006/main" count="4313" uniqueCount="3393">
  <si>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</si>
  <si>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</si>
  <si>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</si>
  <si>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</si>
  <si>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</si>
  <si>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</si>
  <si>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</si>
  <si>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</si>
  <si>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</si>
  <si>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</si>
  <si>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</si>
  <si>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</si>
  <si>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</si>
  <si>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</si>
  <si>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</si>
  <si>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</si>
  <si>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</si>
  <si>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</si>
  <si>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</si>
  <si>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</si>
  <si>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</si>
  <si>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</si>
  <si>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</si>
  <si>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</si>
  <si>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</si>
  <si>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</si>
  <si>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</si>
  <si>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</si>
  <si>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</si>
  <si>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</si>
  <si>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</si>
  <si>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JOSIPA JURJA STROSSMAYERA U OSIJEKU - KINEZIOLOŠKI FAKULTET OSIJEK</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</si>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</sst>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6494271</v>
      </c>
      <c r="D2" s="6">
        <f>'PR-RAS'!E6</f>
        <v>8514127.7699999996</v>
      </c>
      <c r="E2" s="6">
        <v>0</v>
      </c>
      <c r="F2" s="6">
        <v>0</v>
      </c>
      <c r="G2" s="7">
        <f t="shared" ref="G2:G264" si="0">(B2/1000)*(C2*1+D2*2)</f>
        <v>23522.526539999999</v>
      </c>
      <c r="H2" s="7">
        <f t="shared" ref="H2:H264" si="1">ABS(C2-ROUND(C2,0))+ABS(D2-ROUND(D2,0))</f>
        <v>0.23000000044703484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35118</v>
      </c>
      <c r="D46" s="1">
        <f>'PR-RAS'!E50</f>
        <v>160817.03999999998</v>
      </c>
      <c r="E46" s="1">
        <v>0</v>
      </c>
      <c r="F46" s="1">
        <v>0</v>
      </c>
      <c r="G46" s="2">
        <f t="shared" si="0"/>
        <v>16053.843599999998</v>
      </c>
      <c r="H46" s="2">
        <f t="shared" si="1"/>
        <v>3.9999999979045242E-2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30000</v>
      </c>
      <c r="D64" s="1">
        <f>'PR-RAS'!E68</f>
        <v>30000</v>
      </c>
      <c r="E64" s="1">
        <v>0</v>
      </c>
      <c r="F64" s="1">
        <v>0</v>
      </c>
      <c r="G64" s="2">
        <f t="shared" si="0"/>
        <v>5670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30000</v>
      </c>
      <c r="D65" s="1">
        <f>'PR-RAS'!E69</f>
        <v>30000</v>
      </c>
      <c r="E65" s="1">
        <v>0</v>
      </c>
      <c r="F65" s="1">
        <v>0</v>
      </c>
      <c r="G65" s="2">
        <f t="shared" si="0"/>
        <v>5760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5118</v>
      </c>
      <c r="D73" s="1">
        <f>'PR-RAS'!E77</f>
        <v>130817.04</v>
      </c>
      <c r="E73" s="1">
        <v>0</v>
      </c>
      <c r="F73" s="1">
        <v>0</v>
      </c>
      <c r="G73" s="2">
        <f t="shared" si="0"/>
        <v>19206.149759999997</v>
      </c>
      <c r="H73" s="2">
        <f t="shared" si="1"/>
        <v>3.9999999993597157E-2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5118</v>
      </c>
      <c r="D76" s="1">
        <f>'PR-RAS'!E80</f>
        <v>130817.04</v>
      </c>
      <c r="E76" s="1">
        <v>0</v>
      </c>
      <c r="F76" s="1">
        <v>0</v>
      </c>
      <c r="G76" s="2">
        <f t="shared" si="0"/>
        <v>20006.405999999995</v>
      </c>
      <c r="H76" s="2">
        <f t="shared" si="1"/>
        <v>3.9999999993597157E-2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v>
      </c>
      <c r="D78" s="1">
        <f>'PR-RAS'!E82</f>
        <v>59.14</v>
      </c>
      <c r="E78" s="1">
        <v>0</v>
      </c>
      <c r="F78" s="1">
        <v>0</v>
      </c>
      <c r="G78" s="2">
        <f t="shared" si="0"/>
        <v>10.185560000000001</v>
      </c>
      <c r="H78" s="2">
        <f t="shared" si="1"/>
        <v>0.14000000000000057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v>
      </c>
      <c r="D79" s="1">
        <f>'PR-RAS'!E83</f>
        <v>59.14</v>
      </c>
      <c r="E79" s="1">
        <v>0</v>
      </c>
      <c r="F79" s="1">
        <v>0</v>
      </c>
      <c r="G79" s="2">
        <f t="shared" si="0"/>
        <v>10.31784</v>
      </c>
      <c r="H79" s="2">
        <f t="shared" si="1"/>
        <v>0.14000000000000057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v>
      </c>
      <c r="D81" s="1">
        <f>'PR-RAS'!E85</f>
        <v>59.14</v>
      </c>
      <c r="E81" s="1">
        <v>0</v>
      </c>
      <c r="F81" s="1">
        <v>0</v>
      </c>
      <c r="G81" s="2">
        <f t="shared" si="0"/>
        <v>10.5824</v>
      </c>
      <c r="H81" s="2">
        <f t="shared" si="1"/>
        <v>0.14000000000000057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1237497</v>
      </c>
      <c r="D102" s="1">
        <f>'PR-RAS'!E106</f>
        <v>1132142.6200000001</v>
      </c>
      <c r="E102" s="1">
        <v>0</v>
      </c>
      <c r="F102" s="1">
        <v>0</v>
      </c>
      <c r="G102" s="2">
        <f t="shared" si="0"/>
        <v>353680.00624000002</v>
      </c>
      <c r="H102" s="2">
        <f t="shared" si="1"/>
        <v>0.37999999988824129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1237497</v>
      </c>
      <c r="D108" s="1">
        <f>'PR-RAS'!E112</f>
        <v>1132142.6200000001</v>
      </c>
      <c r="E108" s="1">
        <v>0</v>
      </c>
      <c r="F108" s="1">
        <v>0</v>
      </c>
      <c r="G108" s="2">
        <f t="shared" si="0"/>
        <v>374690.69968000002</v>
      </c>
      <c r="H108" s="2">
        <f t="shared" si="1"/>
        <v>0.37999999988824129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1237497</v>
      </c>
      <c r="D113" s="1">
        <f>'PR-RAS'!E117</f>
        <v>1132142.6200000001</v>
      </c>
      <c r="E113" s="1">
        <v>0</v>
      </c>
      <c r="F113" s="1">
        <v>0</v>
      </c>
      <c r="G113" s="2">
        <f t="shared" si="0"/>
        <v>392199.61088000005</v>
      </c>
      <c r="H113" s="2">
        <f t="shared" si="1"/>
        <v>0.37999999988824129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5221633</v>
      </c>
      <c r="D129" s="1">
        <f>'PR-RAS'!E133</f>
        <v>7221066.4300000006</v>
      </c>
      <c r="E129" s="1">
        <v>0</v>
      </c>
      <c r="F129" s="1">
        <v>0</v>
      </c>
      <c r="G129" s="2">
        <f t="shared" si="0"/>
        <v>2516962.0300799999</v>
      </c>
      <c r="H129" s="2">
        <f t="shared" si="1"/>
        <v>0.43000000063329935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5221633</v>
      </c>
      <c r="D130" s="1">
        <f>'PR-RAS'!E134</f>
        <v>7221066.4300000006</v>
      </c>
      <c r="E130" s="1">
        <v>0</v>
      </c>
      <c r="F130" s="1">
        <v>0</v>
      </c>
      <c r="G130" s="2">
        <f t="shared" si="0"/>
        <v>2536625.7959400001</v>
      </c>
      <c r="H130" s="2">
        <f t="shared" si="1"/>
        <v>0.43000000063329935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5221633</v>
      </c>
      <c r="D131" s="1">
        <f>'PR-RAS'!E135</f>
        <v>7186985.7800000003</v>
      </c>
      <c r="E131" s="1">
        <v>0</v>
      </c>
      <c r="F131" s="1">
        <v>0</v>
      </c>
      <c r="G131" s="2">
        <f t="shared" si="0"/>
        <v>2547428.5928000002</v>
      </c>
      <c r="H131" s="2">
        <f t="shared" si="1"/>
        <v>0.21999999973922968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34080.65</v>
      </c>
      <c r="E132" s="1">
        <v>0</v>
      </c>
      <c r="F132" s="1">
        <v>0</v>
      </c>
      <c r="G132" s="2">
        <f t="shared" si="0"/>
        <v>8929.1303000000007</v>
      </c>
      <c r="H132" s="2">
        <f t="shared" si="1"/>
        <v>0.34999999999854481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v>
      </c>
      <c r="D135" s="1">
        <f>'PR-RAS'!E139</f>
        <v>42.54</v>
      </c>
      <c r="E135" s="1">
        <v>0</v>
      </c>
      <c r="F135" s="1">
        <v>0</v>
      </c>
      <c r="G135" s="2">
        <f t="shared" si="0"/>
        <v>12.606720000000001</v>
      </c>
      <c r="H135" s="2">
        <f t="shared" si="1"/>
        <v>0.46000000000000085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v>
      </c>
      <c r="D146" s="1">
        <f>'PR-RAS'!E150</f>
        <v>42.54</v>
      </c>
      <c r="E146" s="1">
        <v>0</v>
      </c>
      <c r="F146" s="1">
        <v>0</v>
      </c>
      <c r="G146" s="2">
        <f t="shared" si="0"/>
        <v>13.641599999999999</v>
      </c>
      <c r="H146" s="2">
        <f t="shared" si="1"/>
        <v>0.46000000000000085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6052678</v>
      </c>
      <c r="D147" s="1">
        <f>'PR-RAS'!E151</f>
        <v>8121855.3700000001</v>
      </c>
      <c r="E147" s="1">
        <v>0</v>
      </c>
      <c r="F147" s="1">
        <v>0</v>
      </c>
      <c r="G147" s="2">
        <f t="shared" si="0"/>
        <v>3255272.7560399999</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4639795</v>
      </c>
      <c r="D148" s="1">
        <f>'PR-RAS'!E152</f>
        <v>6504608.0700000003</v>
      </c>
      <c r="E148" s="1">
        <v>0</v>
      </c>
      <c r="F148" s="1">
        <v>0</v>
      </c>
      <c r="G148" s="2">
        <f t="shared" si="0"/>
        <v>2594404.6375799999</v>
      </c>
      <c r="H148" s="2">
        <f t="shared" si="1"/>
        <v>7.0000000298023224E-2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3808132</v>
      </c>
      <c r="D149" s="1">
        <f>'PR-RAS'!E153</f>
        <v>5350969.33</v>
      </c>
      <c r="E149" s="1">
        <v>0</v>
      </c>
      <c r="F149" s="1">
        <v>0</v>
      </c>
      <c r="G149" s="2">
        <f t="shared" si="0"/>
        <v>2147490.45768</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3808132</v>
      </c>
      <c r="D150" s="1">
        <f>'PR-RAS'!E154</f>
        <v>5350969.33</v>
      </c>
      <c r="E150" s="1">
        <v>0</v>
      </c>
      <c r="F150" s="1">
        <v>0</v>
      </c>
      <c r="G150" s="2">
        <f t="shared" si="0"/>
        <v>2162000.5283399997</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237017</v>
      </c>
      <c r="D154" s="1">
        <f>'PR-RAS'!E158</f>
        <v>335554.78</v>
      </c>
      <c r="E154" s="1">
        <v>0</v>
      </c>
      <c r="F154" s="1">
        <v>0</v>
      </c>
      <c r="G154" s="2">
        <f t="shared" si="0"/>
        <v>138943.36368000001</v>
      </c>
      <c r="H154" s="2">
        <f t="shared" si="1"/>
        <v>0.21999999997206032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594646</v>
      </c>
      <c r="D155" s="1">
        <f>'PR-RAS'!E159</f>
        <v>818083.96</v>
      </c>
      <c r="E155" s="1">
        <v>0</v>
      </c>
      <c r="F155" s="1">
        <v>0</v>
      </c>
      <c r="G155" s="2">
        <f t="shared" si="0"/>
        <v>343545.34367999999</v>
      </c>
      <c r="H155" s="2">
        <f t="shared" si="1"/>
        <v>4.0000000037252903E-2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594646</v>
      </c>
      <c r="D157" s="1">
        <f>'PR-RAS'!E161</f>
        <v>818083.96</v>
      </c>
      <c r="E157" s="1">
        <v>0</v>
      </c>
      <c r="F157" s="1">
        <v>0</v>
      </c>
      <c r="G157" s="2">
        <f t="shared" si="0"/>
        <v>348006.97151999996</v>
      </c>
      <c r="H157" s="2">
        <f t="shared" si="1"/>
        <v>4.0000000037252903E-2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1338763</v>
      </c>
      <c r="D159" s="1">
        <f>'PR-RAS'!E163</f>
        <v>1567701.9899999998</v>
      </c>
      <c r="E159" s="1">
        <v>0</v>
      </c>
      <c r="F159" s="1">
        <v>0</v>
      </c>
      <c r="G159" s="2">
        <f t="shared" si="0"/>
        <v>706918.38283999998</v>
      </c>
      <c r="H159" s="2">
        <f t="shared" si="1"/>
        <v>1.0000000242143869E-2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220385</v>
      </c>
      <c r="D160" s="1">
        <f>'PR-RAS'!E164</f>
        <v>322083.00999999995</v>
      </c>
      <c r="E160" s="1">
        <v>0</v>
      </c>
      <c r="F160" s="1">
        <v>0</v>
      </c>
      <c r="G160" s="2">
        <f t="shared" si="0"/>
        <v>137463.61218</v>
      </c>
      <c r="H160" s="2">
        <f t="shared" si="1"/>
        <v>9.9999999511055648E-3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59805</v>
      </c>
      <c r="D161" s="1">
        <f>'PR-RAS'!E165</f>
        <v>151963.60999999999</v>
      </c>
      <c r="E161" s="1">
        <v>0</v>
      </c>
      <c r="F161" s="1">
        <v>0</v>
      </c>
      <c r="G161" s="2">
        <f t="shared" si="0"/>
        <v>58197.155199999994</v>
      </c>
      <c r="H161" s="2">
        <f t="shared" si="1"/>
        <v>0.39000000001396984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139588</v>
      </c>
      <c r="D162" s="1">
        <f>'PR-RAS'!E166</f>
        <v>133847.82999999999</v>
      </c>
      <c r="E162" s="1">
        <v>0</v>
      </c>
      <c r="F162" s="1">
        <v>0</v>
      </c>
      <c r="G162" s="2">
        <f t="shared" si="0"/>
        <v>65572.669259999995</v>
      </c>
      <c r="H162" s="2">
        <f t="shared" si="1"/>
        <v>0.17000000001280569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20992</v>
      </c>
      <c r="D163" s="1">
        <f>'PR-RAS'!E167</f>
        <v>35535.57</v>
      </c>
      <c r="E163" s="1">
        <v>0</v>
      </c>
      <c r="F163" s="1">
        <v>0</v>
      </c>
      <c r="G163" s="2">
        <f t="shared" si="0"/>
        <v>14914.22868</v>
      </c>
      <c r="H163" s="2">
        <f t="shared" si="1"/>
        <v>0.43000000000029104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736</v>
      </c>
      <c r="E164" s="1">
        <v>0</v>
      </c>
      <c r="F164" s="1">
        <v>0</v>
      </c>
      <c r="G164" s="2">
        <f t="shared" si="0"/>
        <v>239.93600000000001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117347</v>
      </c>
      <c r="D165" s="1">
        <f>'PR-RAS'!E169</f>
        <v>87575.98</v>
      </c>
      <c r="E165" s="1">
        <v>0</v>
      </c>
      <c r="F165" s="1">
        <v>0</v>
      </c>
      <c r="G165" s="2">
        <f t="shared" si="0"/>
        <v>47969.829439999994</v>
      </c>
      <c r="H165" s="2">
        <f t="shared" si="1"/>
        <v>2.0000000004074536E-2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55572</v>
      </c>
      <c r="D166" s="1">
        <f>'PR-RAS'!E170</f>
        <v>54828.17</v>
      </c>
      <c r="E166" s="1">
        <v>0</v>
      </c>
      <c r="F166" s="1">
        <v>0</v>
      </c>
      <c r="G166" s="2">
        <f t="shared" si="0"/>
        <v>27262.676100000001</v>
      </c>
      <c r="H166" s="2">
        <f t="shared" si="1"/>
        <v>0.16999999999825377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250</v>
      </c>
      <c r="E168" s="1">
        <v>0</v>
      </c>
      <c r="F168" s="1">
        <v>0</v>
      </c>
      <c r="G168" s="2">
        <f t="shared" si="0"/>
        <v>83.5</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12202</v>
      </c>
      <c r="D169" s="1">
        <f>'PR-RAS'!E173</f>
        <v>3735.16</v>
      </c>
      <c r="E169" s="1">
        <v>0</v>
      </c>
      <c r="F169" s="1">
        <v>0</v>
      </c>
      <c r="G169" s="2">
        <f t="shared" si="0"/>
        <v>3304.94976</v>
      </c>
      <c r="H169" s="2">
        <f t="shared" si="1"/>
        <v>0.15999999999985448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38132</v>
      </c>
      <c r="D170" s="1">
        <f>'PR-RAS'!E174</f>
        <v>19441.07</v>
      </c>
      <c r="E170" s="1">
        <v>0</v>
      </c>
      <c r="F170" s="1">
        <v>0</v>
      </c>
      <c r="G170" s="2">
        <f t="shared" si="0"/>
        <v>13015.389660000001</v>
      </c>
      <c r="H170" s="2">
        <f t="shared" si="1"/>
        <v>6.9999999999708962E-2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11441</v>
      </c>
      <c r="D172" s="1">
        <f>'PR-RAS'!E176</f>
        <v>9321.58</v>
      </c>
      <c r="E172" s="1">
        <v>0</v>
      </c>
      <c r="F172" s="1">
        <v>0</v>
      </c>
      <c r="G172" s="2">
        <f t="shared" si="0"/>
        <v>5144.3913600000005</v>
      </c>
      <c r="H172" s="2">
        <f t="shared" si="1"/>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847230</v>
      </c>
      <c r="D173" s="1">
        <f>'PR-RAS'!E177</f>
        <v>956138.58</v>
      </c>
      <c r="E173" s="1">
        <v>0</v>
      </c>
      <c r="F173" s="1">
        <v>0</v>
      </c>
      <c r="G173" s="2">
        <f t="shared" si="0"/>
        <v>474635.23151999997</v>
      </c>
      <c r="H173" s="2">
        <f t="shared" si="1"/>
        <v>0.42000000004190952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25402</v>
      </c>
      <c r="D174" s="1">
        <f>'PR-RAS'!E178</f>
        <v>50437.45</v>
      </c>
      <c r="E174" s="1">
        <v>0</v>
      </c>
      <c r="F174" s="1">
        <v>0</v>
      </c>
      <c r="G174" s="2">
        <f t="shared" si="0"/>
        <v>21845.903699999999</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24249</v>
      </c>
      <c r="D175" s="1">
        <f>'PR-RAS'!E179</f>
        <v>19100</v>
      </c>
      <c r="E175" s="1">
        <v>0</v>
      </c>
      <c r="F175" s="1">
        <v>0</v>
      </c>
      <c r="G175" s="2">
        <f t="shared" si="0"/>
        <v>10866.125999999998</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27268</v>
      </c>
      <c r="D176" s="1">
        <f>'PR-RAS'!E180</f>
        <v>43011.12</v>
      </c>
      <c r="E176" s="1">
        <v>0</v>
      </c>
      <c r="F176" s="1">
        <v>0</v>
      </c>
      <c r="G176" s="2">
        <f t="shared" si="0"/>
        <v>19825.792000000001</v>
      </c>
      <c r="H176" s="2">
        <f t="shared" si="1"/>
        <v>0.12000000000261934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1439</v>
      </c>
      <c r="D177" s="1">
        <f>'PR-RAS'!E181</f>
        <v>745.8</v>
      </c>
      <c r="E177" s="1">
        <v>0</v>
      </c>
      <c r="F177" s="1">
        <v>0</v>
      </c>
      <c r="G177" s="2">
        <f t="shared" si="0"/>
        <v>515.78559999999993</v>
      </c>
      <c r="H177" s="2">
        <f t="shared" si="1"/>
        <v>0.20000000000004547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262764</v>
      </c>
      <c r="D178" s="1">
        <f>'PR-RAS'!E182</f>
        <v>333255.96999999997</v>
      </c>
      <c r="E178" s="1">
        <v>0</v>
      </c>
      <c r="F178" s="1">
        <v>0</v>
      </c>
      <c r="G178" s="2">
        <f t="shared" si="0"/>
        <v>164481.84137999997</v>
      </c>
      <c r="H178" s="2">
        <f t="shared" si="1"/>
        <v>3.0000000027939677E-2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10420</v>
      </c>
      <c r="D179" s="1">
        <f>'PR-RAS'!E183</f>
        <v>23751.55</v>
      </c>
      <c r="E179" s="1">
        <v>0</v>
      </c>
      <c r="F179" s="1">
        <v>0</v>
      </c>
      <c r="G179" s="2">
        <f t="shared" si="0"/>
        <v>10310.311799999999</v>
      </c>
      <c r="H179" s="2">
        <f t="shared" si="1"/>
        <v>0.4500000000007276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402483</v>
      </c>
      <c r="D180" s="1">
        <f>'PR-RAS'!E184</f>
        <v>396255.43</v>
      </c>
      <c r="E180" s="1">
        <v>0</v>
      </c>
      <c r="F180" s="1">
        <v>0</v>
      </c>
      <c r="G180" s="2">
        <f t="shared" si="0"/>
        <v>213903.90093999996</v>
      </c>
      <c r="H180" s="2">
        <f t="shared" si="1"/>
        <v>0.42999999999301508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43325</v>
      </c>
      <c r="D181" s="1">
        <f>'PR-RAS'!E185</f>
        <v>34982.879999999997</v>
      </c>
      <c r="E181" s="1">
        <v>0</v>
      </c>
      <c r="F181" s="1">
        <v>0</v>
      </c>
      <c r="G181" s="2">
        <f t="shared" si="0"/>
        <v>20392.336799999997</v>
      </c>
      <c r="H181" s="2">
        <f t="shared" si="1"/>
        <v>0.12000000000261934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49880</v>
      </c>
      <c r="D182" s="1">
        <f>'PR-RAS'!E186</f>
        <v>54598.38</v>
      </c>
      <c r="E182" s="1">
        <v>0</v>
      </c>
      <c r="F182" s="1">
        <v>0</v>
      </c>
      <c r="G182" s="2">
        <f t="shared" si="0"/>
        <v>28792.89356</v>
      </c>
      <c r="H182" s="2">
        <f t="shared" si="1"/>
        <v>0.37999999999738066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9315</v>
      </c>
      <c r="D183" s="1">
        <f>'PR-RAS'!E187</f>
        <v>7033.2</v>
      </c>
      <c r="E183" s="1">
        <v>0</v>
      </c>
      <c r="F183" s="1">
        <v>0</v>
      </c>
      <c r="G183" s="2">
        <f t="shared" si="0"/>
        <v>4255.4148000000005</v>
      </c>
      <c r="H183" s="2">
        <f t="shared" si="1"/>
        <v>0.1999999999998181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144486</v>
      </c>
      <c r="D184" s="1">
        <f>'PR-RAS'!E188</f>
        <v>194871.22</v>
      </c>
      <c r="E184" s="1">
        <v>0</v>
      </c>
      <c r="F184" s="1">
        <v>0</v>
      </c>
      <c r="G184" s="2">
        <f t="shared" si="0"/>
        <v>97763.804519999991</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41096</v>
      </c>
      <c r="D187" s="1">
        <f>'PR-RAS'!E191</f>
        <v>57784.89</v>
      </c>
      <c r="E187" s="1">
        <v>0</v>
      </c>
      <c r="F187" s="1">
        <v>0</v>
      </c>
      <c r="G187" s="2">
        <f t="shared" si="0"/>
        <v>29139.835080000001</v>
      </c>
      <c r="H187" s="2">
        <f t="shared" si="1"/>
        <v>0.11000000000058208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11562</v>
      </c>
      <c r="D189" s="1">
        <f>'PR-RAS'!E193</f>
        <v>11162.5</v>
      </c>
      <c r="E189" s="1">
        <v>0</v>
      </c>
      <c r="F189" s="1">
        <v>0</v>
      </c>
      <c r="G189" s="2">
        <f t="shared" si="0"/>
        <v>6370.7560000000003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91828</v>
      </c>
      <c r="D191" s="1">
        <f>'PR-RAS'!E195</f>
        <v>125923.83</v>
      </c>
      <c r="E191" s="1">
        <v>0</v>
      </c>
      <c r="F191" s="1">
        <v>0</v>
      </c>
      <c r="G191" s="2">
        <f t="shared" si="0"/>
        <v>65298.375400000004</v>
      </c>
      <c r="H191" s="2">
        <f t="shared" si="1"/>
        <v>0.16999999999825377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4290</v>
      </c>
      <c r="D192" s="1">
        <f>'PR-RAS'!E196</f>
        <v>6185.3099999999995</v>
      </c>
      <c r="E192" s="1">
        <v>0</v>
      </c>
      <c r="F192" s="1">
        <v>0</v>
      </c>
      <c r="G192" s="2">
        <f t="shared" si="0"/>
        <v>3182.1784199999997</v>
      </c>
      <c r="H192" s="2">
        <f t="shared" si="1"/>
        <v>0.30999999999949068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4290</v>
      </c>
      <c r="D206" s="1">
        <f>'PR-RAS'!E210</f>
        <v>6185.3099999999995</v>
      </c>
      <c r="E206" s="1">
        <v>0</v>
      </c>
      <c r="F206" s="1">
        <v>0</v>
      </c>
      <c r="G206" s="2">
        <f t="shared" si="0"/>
        <v>3415.4270999999994</v>
      </c>
      <c r="H206" s="2">
        <f t="shared" si="1"/>
        <v>0.30999999999949068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4290</v>
      </c>
      <c r="D207" s="1">
        <f>'PR-RAS'!E211</f>
        <v>5846.29</v>
      </c>
      <c r="E207" s="1">
        <v>0</v>
      </c>
      <c r="F207" s="1">
        <v>0</v>
      </c>
      <c r="G207" s="2">
        <f t="shared" si="0"/>
        <v>3292.4114799999998</v>
      </c>
      <c r="H207" s="2">
        <f t="shared" si="1"/>
        <v>0.28999999999996362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339.02</v>
      </c>
      <c r="E208" s="1">
        <v>0</v>
      </c>
      <c r="F208" s="1">
        <v>0</v>
      </c>
      <c r="G208" s="2">
        <f t="shared" si="0"/>
        <v>140.35427999999999</v>
      </c>
      <c r="H208" s="2">
        <f t="shared" si="1"/>
        <v>1.999999999998181E-2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69830</v>
      </c>
      <c r="D248" s="1">
        <f>'PR-RAS'!E252</f>
        <v>42000</v>
      </c>
      <c r="E248" s="1">
        <v>0</v>
      </c>
      <c r="F248" s="1">
        <v>0</v>
      </c>
      <c r="G248" s="2">
        <f t="shared" si="0"/>
        <v>37996.01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69830</v>
      </c>
      <c r="D255" s="1">
        <f>'PR-RAS'!E259</f>
        <v>42000</v>
      </c>
      <c r="E255" s="1">
        <v>0</v>
      </c>
      <c r="F255" s="1">
        <v>0</v>
      </c>
      <c r="G255" s="2">
        <f t="shared" si="0"/>
        <v>39072.82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69830</v>
      </c>
      <c r="D256" s="1">
        <f>'PR-RAS'!E260</f>
        <v>42000</v>
      </c>
      <c r="E256" s="1">
        <v>0</v>
      </c>
      <c r="F256" s="1">
        <v>0</v>
      </c>
      <c r="G256" s="2">
        <f t="shared" si="0"/>
        <v>39226.65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1360</v>
      </c>
      <c r="E259" s="1">
        <v>0</v>
      </c>
      <c r="F259" s="1">
        <v>0</v>
      </c>
      <c r="G259" s="2">
        <f t="shared" si="0"/>
        <v>701.76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1360</v>
      </c>
      <c r="E260" s="1">
        <v>0</v>
      </c>
      <c r="F260" s="1">
        <v>0</v>
      </c>
      <c r="G260" s="2">
        <f t="shared" si="0"/>
        <v>704.48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1360</v>
      </c>
      <c r="E261" s="1">
        <v>0</v>
      </c>
      <c r="F261" s="1">
        <v>0</v>
      </c>
      <c r="G261" s="2">
        <f t="shared" si="0"/>
        <v>707.2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6052678</v>
      </c>
      <c r="D285" s="1">
        <f>'PR-RAS'!E289</f>
        <v>8121855.3700000001</v>
      </c>
      <c r="E285" s="1">
        <v>0</v>
      </c>
      <c r="F285" s="1">
        <v>0</v>
      </c>
      <c r="G285" s="2">
        <f t="shared" si="8"/>
        <v>6332174.4021600001</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441593</v>
      </c>
      <c r="D286" s="1">
        <f>'PR-RAS'!E290</f>
        <v>392272.39999999944</v>
      </c>
      <c r="E286" s="1">
        <v>0</v>
      </c>
      <c r="F286" s="1">
        <v>0</v>
      </c>
      <c r="G286" s="2">
        <f t="shared" si="8"/>
        <v>349449.27299999964</v>
      </c>
      <c r="H286" s="2">
        <f t="shared" si="9"/>
        <v>0.39999999944120646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158036</v>
      </c>
      <c r="D288" s="1">
        <f>'PR-RAS'!E292</f>
        <v>537376.07999999996</v>
      </c>
      <c r="E288" s="1">
        <v>0</v>
      </c>
      <c r="F288" s="1">
        <v>0</v>
      </c>
      <c r="G288" s="2">
        <f t="shared" si="8"/>
        <v>353810.20191999996</v>
      </c>
      <c r="H288" s="2">
        <f t="shared" si="9"/>
        <v>7.9999999958090484E-2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149306</v>
      </c>
      <c r="D290" s="1">
        <f>'PR-RAS'!E294</f>
        <v>224377.77</v>
      </c>
      <c r="E290" s="1">
        <v>0</v>
      </c>
      <c r="F290" s="1">
        <v>0</v>
      </c>
      <c r="G290" s="2">
        <f t="shared" si="8"/>
        <v>172839.78505999999</v>
      </c>
      <c r="H290" s="2">
        <f t="shared" si="9"/>
        <v>0.23000000001047738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51766</v>
      </c>
      <c r="D345" s="1">
        <f>'PR-RAS'!E350</f>
        <v>158890.80000000002</v>
      </c>
      <c r="E345" s="1">
        <v>0</v>
      </c>
      <c r="F345" s="1">
        <v>0</v>
      </c>
      <c r="G345" s="2">
        <f t="shared" si="8"/>
        <v>127124.3744</v>
      </c>
      <c r="H345" s="2">
        <f t="shared" si="9"/>
        <v>0.1999999999825377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51766</v>
      </c>
      <c r="D358" s="1">
        <f>'PR-RAS'!E363</f>
        <v>158890.80000000002</v>
      </c>
      <c r="E358" s="1">
        <v>0</v>
      </c>
      <c r="F358" s="1">
        <v>0</v>
      </c>
      <c r="G358" s="2">
        <f t="shared" si="8"/>
        <v>131928.4932</v>
      </c>
      <c r="H358" s="2">
        <f t="shared" si="9"/>
        <v>0.1999999999825377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31422</v>
      </c>
      <c r="D364" s="1">
        <f>'PR-RAS'!E369</f>
        <v>100898.32</v>
      </c>
      <c r="E364" s="1">
        <v>0</v>
      </c>
      <c r="F364" s="1">
        <v>0</v>
      </c>
      <c r="G364" s="2">
        <f t="shared" si="8"/>
        <v>84658.366320000001</v>
      </c>
      <c r="H364" s="2">
        <f t="shared" si="9"/>
        <v>0.32000000000698492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5007</v>
      </c>
      <c r="D365" s="1">
        <f>'PR-RAS'!E370</f>
        <v>48675.69</v>
      </c>
      <c r="E365" s="1">
        <v>0</v>
      </c>
      <c r="F365" s="1">
        <v>0</v>
      </c>
      <c r="G365" s="2">
        <f t="shared" si="8"/>
        <v>37258.450320000004</v>
      </c>
      <c r="H365" s="2">
        <f t="shared" si="9"/>
        <v>0.30999999999767169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4970</v>
      </c>
      <c r="D366" s="1">
        <f>'PR-RAS'!E371</f>
        <v>9626.58</v>
      </c>
      <c r="E366" s="1">
        <v>0</v>
      </c>
      <c r="F366" s="1">
        <v>0</v>
      </c>
      <c r="G366" s="2">
        <f t="shared" si="8"/>
        <v>8841.4534000000003</v>
      </c>
      <c r="H366" s="2">
        <f t="shared" si="9"/>
        <v>0.42000000000007276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3500</v>
      </c>
      <c r="D367" s="1">
        <f>'PR-RAS'!E372</f>
        <v>10834.05</v>
      </c>
      <c r="E367" s="1">
        <v>0</v>
      </c>
      <c r="F367" s="1">
        <v>0</v>
      </c>
      <c r="G367" s="2">
        <f t="shared" si="8"/>
        <v>9211.5245999999988</v>
      </c>
      <c r="H367" s="2">
        <f t="shared" si="9"/>
        <v>4.9999999999272404E-2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14875</v>
      </c>
      <c r="E369" s="1">
        <v>0</v>
      </c>
      <c r="F369" s="1">
        <v>0</v>
      </c>
      <c r="G369" s="2">
        <f t="shared" si="8"/>
        <v>10948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17945</v>
      </c>
      <c r="D370" s="1">
        <f>'PR-RAS'!E375</f>
        <v>9025</v>
      </c>
      <c r="E370" s="1">
        <v>0</v>
      </c>
      <c r="F370" s="1">
        <v>0</v>
      </c>
      <c r="G370" s="2">
        <f t="shared" si="8"/>
        <v>13282.155000000001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7862</v>
      </c>
      <c r="E371" s="1">
        <v>0</v>
      </c>
      <c r="F371" s="1">
        <v>0</v>
      </c>
      <c r="G371" s="2">
        <f t="shared" si="8"/>
        <v>5817.88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20344</v>
      </c>
      <c r="D378" s="1">
        <f>'PR-RAS'!E383</f>
        <v>57992.480000000003</v>
      </c>
      <c r="E378" s="1">
        <v>0</v>
      </c>
      <c r="F378" s="1">
        <v>0</v>
      </c>
      <c r="G378" s="2">
        <f t="shared" si="8"/>
        <v>51396.017920000006</v>
      </c>
      <c r="H378" s="2">
        <f t="shared" si="9"/>
        <v>0.48000000000320142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20344</v>
      </c>
      <c r="D379" s="1">
        <f>'PR-RAS'!E384</f>
        <v>57992.480000000003</v>
      </c>
      <c r="E379" s="1">
        <v>0</v>
      </c>
      <c r="F379" s="1">
        <v>0</v>
      </c>
      <c r="G379" s="2">
        <f t="shared" si="8"/>
        <v>51532.346880000012</v>
      </c>
      <c r="H379" s="2">
        <f t="shared" si="9"/>
        <v>0.48000000000320142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51766</v>
      </c>
      <c r="D403" s="1">
        <f>'PR-RAS'!E408</f>
        <v>158890.80000000002</v>
      </c>
      <c r="E403" s="1">
        <v>0</v>
      </c>
      <c r="F403" s="1">
        <v>0</v>
      </c>
      <c r="G403" s="2">
        <f t="shared" si="8"/>
        <v>148558.13520000002</v>
      </c>
      <c r="H403" s="2">
        <f t="shared" si="9"/>
        <v>0.1999999999825377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17428</v>
      </c>
      <c r="D405" s="1">
        <f>'PR-RAS'!E410</f>
        <v>0</v>
      </c>
      <c r="E405" s="1">
        <v>0</v>
      </c>
      <c r="F405" s="1">
        <v>0</v>
      </c>
      <c r="G405" s="2">
        <f t="shared" si="8"/>
        <v>7040.9120000000003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6494271</v>
      </c>
      <c r="D407" s="1">
        <f>'PR-RAS'!E412</f>
        <v>8514127.7699999996</v>
      </c>
      <c r="E407" s="1">
        <v>0</v>
      </c>
      <c r="F407" s="1">
        <v>0</v>
      </c>
      <c r="G407" s="2">
        <f t="shared" si="8"/>
        <v>9550145.7752400003</v>
      </c>
      <c r="H407" s="2">
        <f t="shared" si="9"/>
        <v>0.23000000044703484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6104444</v>
      </c>
      <c r="D408" s="1">
        <f>'PR-RAS'!E413</f>
        <v>8280746.1699999999</v>
      </c>
      <c r="E408" s="1">
        <v>0</v>
      </c>
      <c r="F408" s="1">
        <v>0</v>
      </c>
      <c r="G408" s="2">
        <f t="shared" si="8"/>
        <v>9225036.09038</v>
      </c>
      <c r="H408" s="2">
        <f t="shared" si="9"/>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389827</v>
      </c>
      <c r="D409" s="1">
        <f>'PR-RAS'!E414</f>
        <v>233381.59999999963</v>
      </c>
      <c r="E409" s="1">
        <v>0</v>
      </c>
      <c r="F409" s="1">
        <v>0</v>
      </c>
      <c r="G409" s="2">
        <f t="shared" si="8"/>
        <v>349488.80159999966</v>
      </c>
      <c r="H409" s="2">
        <f t="shared" si="9"/>
        <v>0.40000000037252903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140608</v>
      </c>
      <c r="D411" s="1">
        <f>'PR-RAS'!E416</f>
        <v>537376.07999999996</v>
      </c>
      <c r="E411" s="1">
        <v>0</v>
      </c>
      <c r="F411" s="1">
        <v>0</v>
      </c>
      <c r="G411" s="2">
        <f t="shared" si="8"/>
        <v>498297.66559999995</v>
      </c>
      <c r="H411" s="2">
        <f t="shared" si="9"/>
        <v>7.9999999958090484E-2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149306</v>
      </c>
      <c r="D413" s="1">
        <f>'PR-RAS'!E418</f>
        <v>224377.77</v>
      </c>
      <c r="E413" s="1">
        <v>0</v>
      </c>
      <c r="F413" s="1">
        <v>0</v>
      </c>
      <c r="G413" s="2">
        <f t="shared" si="8"/>
        <v>246401.35448000001</v>
      </c>
      <c r="H413" s="2">
        <f t="shared" si="9"/>
        <v>0.23000000001047738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6494271</v>
      </c>
      <c r="D633" s="1">
        <f>'PR-RAS'!E639</f>
        <v>8514127.7699999996</v>
      </c>
      <c r="E633" s="1">
        <v>0</v>
      </c>
      <c r="F633" s="1">
        <v>0</v>
      </c>
      <c r="G633" s="2">
        <f t="shared" si="10"/>
        <v>14866236.77328</v>
      </c>
      <c r="H633" s="2">
        <f t="shared" si="11"/>
        <v>0.23000000044703484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6104444</v>
      </c>
      <c r="D634" s="1">
        <f>'PR-RAS'!E640</f>
        <v>8280746.1699999999</v>
      </c>
      <c r="E634" s="1">
        <v>0</v>
      </c>
      <c r="F634" s="1">
        <v>0</v>
      </c>
      <c r="G634" s="2">
        <f t="shared" si="10"/>
        <v>14347537.70322</v>
      </c>
      <c r="H634" s="2">
        <f t="shared" si="1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389827</v>
      </c>
      <c r="D635" s="1">
        <f>'PR-RAS'!E641</f>
        <v>233381.59999999963</v>
      </c>
      <c r="E635" s="1">
        <v>0</v>
      </c>
      <c r="F635" s="1">
        <v>0</v>
      </c>
      <c r="G635" s="2">
        <f t="shared" si="10"/>
        <v>543078.18679999956</v>
      </c>
      <c r="H635" s="2">
        <f t="shared" si="11"/>
        <v>0.40000000037252903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140608</v>
      </c>
      <c r="D637" s="1">
        <f>'PR-RAS'!E643</f>
        <v>537376.07999999996</v>
      </c>
      <c r="E637" s="1">
        <v>0</v>
      </c>
      <c r="F637" s="1">
        <v>0</v>
      </c>
      <c r="G637" s="2">
        <f t="shared" si="10"/>
        <v>772969.06175999995</v>
      </c>
      <c r="H637" s="2">
        <f t="shared" si="11"/>
        <v>7.9999999958090484E-2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530435</v>
      </c>
      <c r="D639" s="1">
        <f>'PR-RAS'!E645</f>
        <v>770757.67999999959</v>
      </c>
      <c r="E639" s="1">
        <v>0</v>
      </c>
      <c r="F639" s="1">
        <v>0</v>
      </c>
      <c r="G639" s="2">
        <f t="shared" si="10"/>
        <v>1321904.3296799995</v>
      </c>
      <c r="H639" s="2">
        <f t="shared" si="11"/>
        <v>0.32000000041443855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495170</v>
      </c>
      <c r="D641" s="1">
        <f>'PR-RAS'!E647</f>
        <v>577962.82999999996</v>
      </c>
      <c r="E641" s="1">
        <v>0</v>
      </c>
      <c r="F641" s="1">
        <v>0</v>
      </c>
      <c r="G641" s="2">
        <f t="shared" si="10"/>
        <v>1056701.2223999999</v>
      </c>
      <c r="H641" s="2">
        <f t="shared" si="11"/>
        <v>0.17000000004190952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156285</v>
      </c>
      <c r="D642" s="1">
        <f>'PR-RAS'!E649</f>
        <v>610821.53</v>
      </c>
      <c r="E642" s="1">
        <v>0</v>
      </c>
      <c r="F642" s="1">
        <v>0</v>
      </c>
      <c r="G642" s="2">
        <f t="shared" si="10"/>
        <v>883251.88646000007</v>
      </c>
      <c r="H642" s="2">
        <f t="shared" si="11"/>
        <v>0.46999999997206032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1940958</v>
      </c>
      <c r="D643" s="1">
        <f>'PR-RAS'!E650</f>
        <v>2146976.54</v>
      </c>
      <c r="E643" s="1">
        <v>0</v>
      </c>
      <c r="F643" s="1">
        <v>0</v>
      </c>
      <c r="G643" s="2">
        <f t="shared" si="10"/>
        <v>4002812.9133600001</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1486422</v>
      </c>
      <c r="D644" s="1">
        <f>'PR-RAS'!E651</f>
        <v>1951382.04</v>
      </c>
      <c r="E644" s="1">
        <v>0</v>
      </c>
      <c r="F644" s="1">
        <v>0</v>
      </c>
      <c r="G644" s="2">
        <f t="shared" si="10"/>
        <v>3465246.6494400003</v>
      </c>
      <c r="H644" s="2">
        <f t="shared" si="11"/>
        <v>4.0000000037252903E-2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610821</v>
      </c>
      <c r="D645" s="1">
        <f>'PR-RAS'!E652</f>
        <v>806416.03000000026</v>
      </c>
      <c r="E645" s="1">
        <v>0</v>
      </c>
      <c r="F645" s="1">
        <v>0</v>
      </c>
      <c r="G645" s="2">
        <f t="shared" si="10"/>
        <v>1432032.5706400003</v>
      </c>
      <c r="H645" s="2">
        <f t="shared" si="11"/>
        <v>3.0000000260770321E-2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39</v>
      </c>
      <c r="E647" s="1">
        <v>0</v>
      </c>
      <c r="F647" s="1">
        <v>0</v>
      </c>
      <c r="G647" s="2">
        <f t="shared" si="10"/>
        <v>71.06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34</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30000</v>
      </c>
      <c r="D669" s="1">
        <f>'PR-RAS'!E676</f>
        <v>30000</v>
      </c>
      <c r="E669" s="1">
        <v>0</v>
      </c>
      <c r="F669" s="1">
        <v>0</v>
      </c>
      <c r="G669" s="2">
        <f t="shared" si="10"/>
        <v>60120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741497</v>
      </c>
      <c r="D703" s="1">
        <f>'PR-RAS'!E710</f>
        <v>928349.24</v>
      </c>
      <c r="E703" s="1">
        <v>0</v>
      </c>
      <c r="F703" s="1">
        <v>0</v>
      </c>
      <c r="G703" s="2">
        <f t="shared" si="10"/>
        <v>1823933.2269599999</v>
      </c>
      <c r="H703" s="2">
        <f t="shared" si="11"/>
        <v>0.23999999999068677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8979</v>
      </c>
      <c r="D710" s="1">
        <f>'PR-RAS'!E717</f>
        <v>7461.59</v>
      </c>
      <c r="E710" s="1">
        <v>0</v>
      </c>
      <c r="F710" s="1">
        <v>0</v>
      </c>
      <c r="G710" s="2">
        <f t="shared" si="10"/>
        <v>16946.645619999999</v>
      </c>
      <c r="H710" s="2">
        <f t="shared" si="11"/>
        <v>0.40999999999985448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139588</v>
      </c>
      <c r="D711" s="1">
        <f>'PR-RAS'!E718</f>
        <v>133847.82999999999</v>
      </c>
      <c r="E711" s="1">
        <v>0</v>
      </c>
      <c r="F711" s="1">
        <v>0</v>
      </c>
      <c r="G711" s="2">
        <f t="shared" si="10"/>
        <v>289171.39859999996</v>
      </c>
      <c r="H711" s="2">
        <f t="shared" si="11"/>
        <v>0.17000000001280569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7480</v>
      </c>
      <c r="D713" s="1">
        <f>'PR-RAS'!E720</f>
        <v>17766.55</v>
      </c>
      <c r="E713" s="1">
        <v>0</v>
      </c>
      <c r="F713" s="1">
        <v>0</v>
      </c>
      <c r="G713" s="2">
        <f t="shared" si="10"/>
        <v>30625.327199999996</v>
      </c>
      <c r="H713" s="2">
        <f t="shared" si="11"/>
        <v>0.4500000000007276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3564.88</v>
      </c>
      <c r="E714" s="1">
        <v>0</v>
      </c>
      <c r="F714" s="1">
        <v>0</v>
      </c>
      <c r="G714" s="2">
        <f t="shared" si="10"/>
        <v>5083.5188799999996</v>
      </c>
      <c r="H714" s="2">
        <f t="shared" si="11"/>
        <v>0.11999999999989086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385154</v>
      </c>
      <c r="D715" s="1">
        <f>'PR-RAS'!E722</f>
        <v>363507.03</v>
      </c>
      <c r="E715" s="1">
        <v>0</v>
      </c>
      <c r="F715" s="1">
        <v>0</v>
      </c>
      <c r="G715" s="2">
        <f t="shared" si="10"/>
        <v>794087.99484000006</v>
      </c>
      <c r="H715" s="2">
        <f t="shared" si="11"/>
        <v>3.0000000027939677E-2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1416</v>
      </c>
      <c r="D716" s="1">
        <f>'PR-RAS'!E723</f>
        <v>0</v>
      </c>
      <c r="E716" s="1">
        <v>0</v>
      </c>
      <c r="F716" s="1">
        <v>0</v>
      </c>
      <c r="G716" s="2">
        <f t="shared" si="10"/>
        <v>1012.4399999999999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66000</v>
      </c>
      <c r="D812" s="1">
        <f>'PR-RAS'!E819</f>
        <v>38000</v>
      </c>
      <c r="E812" s="1">
        <v>0</v>
      </c>
      <c r="F812" s="1">
        <v>0</v>
      </c>
      <c r="G812" s="2">
        <f t="shared" si="18"/>
        <v>115162.00000000001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3830</v>
      </c>
      <c r="D816" s="1">
        <f>'PR-RAS'!E823</f>
        <v>4000</v>
      </c>
      <c r="E816" s="1">
        <v>0</v>
      </c>
      <c r="F816" s="1">
        <v>0</v>
      </c>
      <c r="G816" s="2">
        <f t="shared" si="18"/>
        <v>9641.4499999999989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1778258</v>
      </c>
      <c r="D984" s="6">
        <f>BILANCA!E6</f>
        <v>2363751.63</v>
      </c>
      <c r="E984" s="6">
        <v>0</v>
      </c>
      <c r="F984" s="6">
        <v>0</v>
      </c>
      <c r="G984" s="7">
        <f t="shared" ref="G984:G1241" si="22">B984/1000*C984+B984/500*D984</f>
        <v>6505.7612599999993</v>
      </c>
      <c r="H984" s="7">
        <f t="shared" si="19"/>
        <v>0.37000000011175871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504617</v>
      </c>
      <c r="D985" s="1">
        <f>BILANCA!E7</f>
        <v>733190.58</v>
      </c>
      <c r="E985" s="1">
        <v>0</v>
      </c>
      <c r="F985" s="1">
        <v>0</v>
      </c>
      <c r="G985" s="2">
        <f t="shared" si="22"/>
        <v>3941.9963199999997</v>
      </c>
      <c r="H985" s="2">
        <f t="shared" si="19"/>
        <v>0.42000000004190952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504617</v>
      </c>
      <c r="D990" s="1">
        <f>BILANCA!E12</f>
        <v>733190.58</v>
      </c>
      <c r="E990" s="1">
        <v>0</v>
      </c>
      <c r="F990" s="1">
        <v>0</v>
      </c>
      <c r="G990" s="2">
        <f t="shared" si="22"/>
        <v>13796.98712</v>
      </c>
      <c r="H990" s="2">
        <f t="shared" si="19"/>
        <v>0.42000000004190952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483350</v>
      </c>
      <c r="D997" s="1">
        <f>BILANCA!E19</f>
        <v>660094.34</v>
      </c>
      <c r="E997" s="1">
        <v>0</v>
      </c>
      <c r="F997" s="1">
        <v>0</v>
      </c>
      <c r="G997" s="2">
        <f t="shared" si="22"/>
        <v>25249.541520000002</v>
      </c>
      <c r="H997" s="2">
        <f t="shared" si="19"/>
        <v>0.33999999996740371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486057</v>
      </c>
      <c r="D998" s="1">
        <f>BILANCA!E20</f>
        <v>685915.84</v>
      </c>
      <c r="E998" s="1">
        <v>0</v>
      </c>
      <c r="F998" s="1">
        <v>0</v>
      </c>
      <c r="G998" s="2">
        <f t="shared" si="22"/>
        <v>27868.330199999997</v>
      </c>
      <c r="H998" s="2">
        <f t="shared" si="19"/>
        <v>0.16000000003259629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9344</v>
      </c>
      <c r="D999" s="1">
        <f>BILANCA!E21</f>
        <v>18970.57</v>
      </c>
      <c r="E999" s="1">
        <v>0</v>
      </c>
      <c r="F999" s="1">
        <v>0</v>
      </c>
      <c r="G999" s="2">
        <f t="shared" si="22"/>
        <v>756.56223999999997</v>
      </c>
      <c r="H999" s="2">
        <f t="shared" si="19"/>
        <v>0.43000000000029104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3500</v>
      </c>
      <c r="D1000" s="1">
        <f>BILANCA!E22</f>
        <v>14334.05</v>
      </c>
      <c r="E1000" s="1">
        <v>0</v>
      </c>
      <c r="F1000" s="1">
        <v>0</v>
      </c>
      <c r="G1000" s="2">
        <f t="shared" si="22"/>
        <v>546.85770000000002</v>
      </c>
      <c r="H1000" s="2">
        <f t="shared" si="19"/>
        <v>4.9999999999272404E-2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36208.75</v>
      </c>
      <c r="E1002" s="1">
        <v>0</v>
      </c>
      <c r="F1002" s="1">
        <v>0</v>
      </c>
      <c r="G1002" s="2">
        <f t="shared" si="22"/>
        <v>1375.9324999999999</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35946</v>
      </c>
      <c r="D1003" s="1">
        <f>BILANCA!E25</f>
        <v>62145.79</v>
      </c>
      <c r="E1003" s="1">
        <v>0</v>
      </c>
      <c r="F1003" s="1">
        <v>0</v>
      </c>
      <c r="G1003" s="2">
        <f t="shared" si="22"/>
        <v>3204.7516000000001</v>
      </c>
      <c r="H1003" s="2">
        <f t="shared" si="19"/>
        <v>0.20999999999912689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7025</v>
      </c>
      <c r="D1004" s="1">
        <f>BILANCA!E26</f>
        <v>14887</v>
      </c>
      <c r="E1004" s="1">
        <v>0</v>
      </c>
      <c r="F1004" s="1">
        <v>0</v>
      </c>
      <c r="G1004" s="2">
        <f t="shared" si="22"/>
        <v>772.779</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58522</v>
      </c>
      <c r="D1006" s="1">
        <f>BILANCA!E28</f>
        <v>172367.66</v>
      </c>
      <c r="E1006" s="1">
        <v>0</v>
      </c>
      <c r="F1006" s="1">
        <v>0</v>
      </c>
      <c r="G1006" s="2">
        <f t="shared" si="22"/>
        <v>9274.9183599999997</v>
      </c>
      <c r="H1006" s="2">
        <f t="shared" si="19"/>
        <v>0.33999999999650754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21267</v>
      </c>
      <c r="D1013" s="1">
        <f>BILANCA!E35</f>
        <v>73096.239999999991</v>
      </c>
      <c r="E1013" s="1">
        <v>0</v>
      </c>
      <c r="F1013" s="1">
        <v>0</v>
      </c>
      <c r="G1013" s="2">
        <f t="shared" si="22"/>
        <v>5023.7843999999996</v>
      </c>
      <c r="H1013" s="2">
        <f t="shared" si="19"/>
        <v>0.23999999999068677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21389</v>
      </c>
      <c r="D1014" s="1">
        <f>BILANCA!E36</f>
        <v>81437.17</v>
      </c>
      <c r="E1014" s="1">
        <v>0</v>
      </c>
      <c r="F1014" s="1">
        <v>0</v>
      </c>
      <c r="G1014" s="2">
        <f t="shared" si="22"/>
        <v>5712.1635400000005</v>
      </c>
      <c r="H1014" s="2">
        <f t="shared" si="19"/>
        <v>0.16999999999825377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122</v>
      </c>
      <c r="D1018" s="1">
        <f>BILANCA!E40</f>
        <v>8340.93</v>
      </c>
      <c r="E1018" s="1">
        <v>0</v>
      </c>
      <c r="F1018" s="1">
        <v>0</v>
      </c>
      <c r="G1018" s="2">
        <f t="shared" si="22"/>
        <v>588.13510000000008</v>
      </c>
      <c r="H1018" s="2">
        <f t="shared" si="19"/>
        <v>6.9999999999708962E-2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103795</v>
      </c>
      <c r="D1032" s="1">
        <f>BILANCA!E54</f>
        <v>140122.23000000001</v>
      </c>
      <c r="E1032" s="1">
        <v>0</v>
      </c>
      <c r="F1032" s="1">
        <v>0</v>
      </c>
      <c r="G1032" s="2">
        <f t="shared" si="22"/>
        <v>18817.933540000002</v>
      </c>
      <c r="H1032" s="2">
        <f t="shared" si="19"/>
        <v>0.23000000001047738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103795</v>
      </c>
      <c r="D1033" s="1">
        <f>BILANCA!E55</f>
        <v>140122.23000000001</v>
      </c>
      <c r="E1033" s="1">
        <v>0</v>
      </c>
      <c r="F1033" s="1">
        <v>0</v>
      </c>
      <c r="G1033" s="2">
        <f t="shared" si="22"/>
        <v>19201.973000000002</v>
      </c>
      <c r="H1033" s="2">
        <f t="shared" si="19"/>
        <v>0.23000000001047738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1273641</v>
      </c>
      <c r="D1046" s="1">
        <f>BILANCA!E68</f>
        <v>1630561.0499999998</v>
      </c>
      <c r="E1046" s="1">
        <v>0</v>
      </c>
      <c r="F1046" s="1">
        <v>0</v>
      </c>
      <c r="G1046" s="2">
        <f t="shared" si="22"/>
        <v>285690.07529999997</v>
      </c>
      <c r="H1046" s="2">
        <f t="shared" si="19"/>
        <v>4.9999999813735485E-2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610821</v>
      </c>
      <c r="D1047" s="1">
        <f>BILANCA!E69</f>
        <v>806416.03</v>
      </c>
      <c r="E1047" s="1">
        <v>0</v>
      </c>
      <c r="F1047" s="1">
        <v>0</v>
      </c>
      <c r="G1047" s="2">
        <f t="shared" si="22"/>
        <v>142313.79584000001</v>
      </c>
      <c r="H1047" s="2">
        <f t="shared" si="19"/>
        <v>3.0000000027939677E-2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607019</v>
      </c>
      <c r="D1048" s="1">
        <f>BILANCA!E70</f>
        <v>806416.03</v>
      </c>
      <c r="E1048" s="1">
        <v>0</v>
      </c>
      <c r="F1048" s="1">
        <v>0</v>
      </c>
      <c r="G1048" s="2">
        <f t="shared" si="22"/>
        <v>144290.31890000001</v>
      </c>
      <c r="H1048" s="2">
        <f t="shared" si="19"/>
        <v>3.0000000027939677E-2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607019</v>
      </c>
      <c r="D1050" s="1">
        <f>BILANCA!E72</f>
        <v>806416.03</v>
      </c>
      <c r="E1050" s="1">
        <v>0</v>
      </c>
      <c r="F1050" s="1">
        <v>0</v>
      </c>
      <c r="G1050" s="2">
        <f t="shared" si="22"/>
        <v>148730.02102000001</v>
      </c>
      <c r="H1050" s="2">
        <f t="shared" si="19"/>
        <v>3.0000000027939677E-2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3802</v>
      </c>
      <c r="D1054" s="1">
        <f>BILANCA!E76</f>
        <v>0</v>
      </c>
      <c r="E1054" s="1">
        <v>0</v>
      </c>
      <c r="F1054" s="1">
        <v>0</v>
      </c>
      <c r="G1054" s="2">
        <f t="shared" si="22"/>
        <v>269.94199999999995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18344</v>
      </c>
      <c r="D1056" s="1">
        <f>BILANCA!E78</f>
        <v>21826.39</v>
      </c>
      <c r="E1056" s="1">
        <v>0</v>
      </c>
      <c r="F1056" s="1">
        <v>0</v>
      </c>
      <c r="G1056" s="2">
        <f t="shared" si="22"/>
        <v>4525.7649399999991</v>
      </c>
      <c r="H1056" s="2">
        <f t="shared" si="19"/>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18344</v>
      </c>
      <c r="D1064" s="1">
        <f>BILANCA!E86</f>
        <v>21826.39</v>
      </c>
      <c r="E1064" s="1">
        <v>0</v>
      </c>
      <c r="F1064" s="1">
        <v>0</v>
      </c>
      <c r="G1064" s="2">
        <f t="shared" si="22"/>
        <v>5021.7391800000005</v>
      </c>
      <c r="H1064" s="2">
        <f t="shared" si="19"/>
        <v>0.38999999999941792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149306</v>
      </c>
      <c r="D1124" s="1">
        <f>BILANCA!E146</f>
        <v>224355.8</v>
      </c>
      <c r="E1124" s="1">
        <v>0</v>
      </c>
      <c r="F1124" s="1">
        <v>0</v>
      </c>
      <c r="G1124" s="2">
        <f t="shared" si="22"/>
        <v>84320.481599999985</v>
      </c>
      <c r="H1124" s="2">
        <f t="shared" si="23"/>
        <v>0.20000000001164153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149306</v>
      </c>
      <c r="D1137" s="1">
        <f>BILANCA!E159</f>
        <v>224355.8</v>
      </c>
      <c r="E1137" s="1">
        <v>0</v>
      </c>
      <c r="F1137" s="1">
        <v>0</v>
      </c>
      <c r="G1137" s="2">
        <f t="shared" si="22"/>
        <v>92094.710399999996</v>
      </c>
      <c r="H1137" s="2">
        <f t="shared" si="23"/>
        <v>0.20000000001164153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495170</v>
      </c>
      <c r="D1148" s="1">
        <f>BILANCA!E170</f>
        <v>577962.82999999996</v>
      </c>
      <c r="E1148" s="1">
        <v>0</v>
      </c>
      <c r="F1148" s="1">
        <v>0</v>
      </c>
      <c r="G1148" s="2">
        <f t="shared" si="22"/>
        <v>272430.78389999998</v>
      </c>
      <c r="H1148" s="2">
        <f t="shared" si="23"/>
        <v>0.17000000004190952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495170</v>
      </c>
      <c r="D1151" s="1">
        <f>BILANCA!E173</f>
        <v>577962.82999999996</v>
      </c>
      <c r="E1151" s="1">
        <v>0</v>
      </c>
      <c r="F1151" s="1">
        <v>0</v>
      </c>
      <c r="G1151" s="2">
        <f t="shared" si="22"/>
        <v>277384.07088000001</v>
      </c>
      <c r="H1151" s="2">
        <f t="shared" si="23"/>
        <v>0.17000000004190952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1778258</v>
      </c>
      <c r="D1152" s="1">
        <f>BILANCA!E175</f>
        <v>2363751.63</v>
      </c>
      <c r="E1152" s="1">
        <v>0</v>
      </c>
      <c r="F1152" s="1">
        <v>0</v>
      </c>
      <c r="G1152" s="2">
        <f t="shared" si="22"/>
        <v>1099473.6529399999</v>
      </c>
      <c r="H1152" s="2">
        <f t="shared" si="23"/>
        <v>0.37000000011175871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593900</v>
      </c>
      <c r="D1153" s="1">
        <f>BILANCA!E176</f>
        <v>635425.60000000009</v>
      </c>
      <c r="E1153" s="1">
        <v>0</v>
      </c>
      <c r="F1153" s="1">
        <v>0</v>
      </c>
      <c r="G1153" s="2">
        <f t="shared" si="22"/>
        <v>317007.70400000003</v>
      </c>
      <c r="H1153" s="2">
        <f t="shared" si="23"/>
        <v>0.39999999990686774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575549</v>
      </c>
      <c r="D1154" s="1">
        <f>BILANCA!E177</f>
        <v>634623.67000000004</v>
      </c>
      <c r="E1154" s="1">
        <v>0</v>
      </c>
      <c r="F1154" s="1">
        <v>0</v>
      </c>
      <c r="G1154" s="2">
        <f t="shared" si="22"/>
        <v>315460.17414000002</v>
      </c>
      <c r="H1154" s="2">
        <f t="shared" si="23"/>
        <v>0.32999999995809048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481781</v>
      </c>
      <c r="D1155" s="1">
        <f>BILANCA!E178</f>
        <v>566730.25</v>
      </c>
      <c r="E1155" s="1">
        <v>0</v>
      </c>
      <c r="F1155" s="1">
        <v>0</v>
      </c>
      <c r="G1155" s="2">
        <f t="shared" si="22"/>
        <v>277821.53799999994</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50274</v>
      </c>
      <c r="D1156" s="1">
        <f>BILANCA!E179</f>
        <v>21067.03</v>
      </c>
      <c r="E1156" s="1">
        <v>0</v>
      </c>
      <c r="F1156" s="1">
        <v>0</v>
      </c>
      <c r="G1156" s="2">
        <f t="shared" si="22"/>
        <v>15986.594379999999</v>
      </c>
      <c r="H1156" s="2">
        <f t="shared" si="23"/>
        <v>2.9999999998835847E-2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16000</v>
      </c>
      <c r="D1163" s="1">
        <f>BILANCA!E186</f>
        <v>16000</v>
      </c>
      <c r="E1163" s="1">
        <v>0</v>
      </c>
      <c r="F1163" s="1">
        <v>0</v>
      </c>
      <c r="G1163" s="2">
        <f t="shared" si="22"/>
        <v>8640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27494</v>
      </c>
      <c r="D1165" s="1">
        <f>BILANCA!E188</f>
        <v>30826.39</v>
      </c>
      <c r="E1165" s="1">
        <v>0</v>
      </c>
      <c r="F1165" s="1">
        <v>0</v>
      </c>
      <c r="G1165" s="2">
        <f t="shared" si="22"/>
        <v>16224.713959999999</v>
      </c>
      <c r="H1165" s="2">
        <f t="shared" si="23"/>
        <v>0.38999999999941792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18351</v>
      </c>
      <c r="D1166" s="1">
        <f>BILANCA!E189</f>
        <v>801.93</v>
      </c>
      <c r="E1166" s="1">
        <v>0</v>
      </c>
      <c r="F1166" s="1">
        <v>0</v>
      </c>
      <c r="G1166" s="2">
        <f t="shared" si="22"/>
        <v>3651.7393799999995</v>
      </c>
      <c r="H1166" s="2">
        <f t="shared" si="23"/>
        <v>7.0000000000050022E-2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1184358</v>
      </c>
      <c r="D1214" s="1">
        <f>BILANCA!E237</f>
        <v>1728326.0299999998</v>
      </c>
      <c r="E1214" s="1">
        <v>0</v>
      </c>
      <c r="F1214" s="1">
        <v>0</v>
      </c>
      <c r="G1214" s="2">
        <f t="shared" si="22"/>
        <v>1072073.3238599999</v>
      </c>
      <c r="H1214" s="2">
        <f t="shared" si="23"/>
        <v>2.9999999795109034E-2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504617</v>
      </c>
      <c r="D1215" s="1">
        <f>BILANCA!E238</f>
        <v>733190.58</v>
      </c>
      <c r="E1215" s="1">
        <v>0</v>
      </c>
      <c r="F1215" s="1">
        <v>0</v>
      </c>
      <c r="G1215" s="2">
        <f t="shared" si="22"/>
        <v>457271.57311999996</v>
      </c>
      <c r="H1215" s="2">
        <f t="shared" si="23"/>
        <v>0.42000000004190952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504617</v>
      </c>
      <c r="D1216" s="1">
        <f>BILANCA!E239</f>
        <v>733190.58</v>
      </c>
      <c r="E1216" s="1">
        <v>0</v>
      </c>
      <c r="F1216" s="1">
        <v>0</v>
      </c>
      <c r="G1216" s="2">
        <f t="shared" si="22"/>
        <v>459242.57127999997</v>
      </c>
      <c r="H1216" s="2">
        <f t="shared" si="23"/>
        <v>0.42000000004190952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504617</v>
      </c>
      <c r="D1217" s="1">
        <f>BILANCA!E240</f>
        <v>733190.58</v>
      </c>
      <c r="E1217" s="1">
        <v>0</v>
      </c>
      <c r="F1217" s="1">
        <v>0</v>
      </c>
      <c r="G1217" s="2">
        <f t="shared" si="22"/>
        <v>461213.56944000005</v>
      </c>
      <c r="H1217" s="2">
        <f t="shared" si="23"/>
        <v>0.42000000004190952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530435</v>
      </c>
      <c r="D1222" s="1">
        <f>BILANCA!E245</f>
        <v>770757.67999999993</v>
      </c>
      <c r="E1222" s="1">
        <v>0</v>
      </c>
      <c r="F1222" s="1">
        <v>0</v>
      </c>
      <c r="G1222" s="2">
        <f t="shared" si="22"/>
        <v>495196.1360399999</v>
      </c>
      <c r="H1222" s="2">
        <f t="shared" si="23"/>
        <v>0.32000000006519258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599629</v>
      </c>
      <c r="D1223" s="1">
        <f>BILANCA!E246</f>
        <v>895567.83</v>
      </c>
      <c r="E1223" s="1">
        <v>0</v>
      </c>
      <c r="F1223" s="1">
        <v>0</v>
      </c>
      <c r="G1223" s="2">
        <f t="shared" si="22"/>
        <v>573783.51839999994</v>
      </c>
      <c r="H1223" s="2">
        <f t="shared" si="23"/>
        <v>0.17000000004190952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599629</v>
      </c>
      <c r="D1224" s="1">
        <f>BILANCA!E247</f>
        <v>895567.83</v>
      </c>
      <c r="E1224" s="1">
        <v>0</v>
      </c>
      <c r="F1224" s="1">
        <v>0</v>
      </c>
      <c r="G1224" s="2">
        <f t="shared" si="22"/>
        <v>576174.28305999993</v>
      </c>
      <c r="H1224" s="2">
        <f t="shared" si="23"/>
        <v>0.17000000004190952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69194</v>
      </c>
      <c r="D1227" s="1">
        <f>BILANCA!E250</f>
        <v>124810.15</v>
      </c>
      <c r="E1227" s="1">
        <v>0</v>
      </c>
      <c r="F1227" s="1">
        <v>0</v>
      </c>
      <c r="G1227" s="2">
        <f t="shared" si="22"/>
        <v>77790.689199999993</v>
      </c>
      <c r="H1227" s="2">
        <f t="shared" si="23"/>
        <v>0.14999999999417923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69194</v>
      </c>
      <c r="D1229" s="1">
        <f>BILANCA!E252</f>
        <v>124810.15</v>
      </c>
      <c r="E1229" s="1">
        <v>0</v>
      </c>
      <c r="F1229" s="1">
        <v>0</v>
      </c>
      <c r="G1229" s="2">
        <f t="shared" si="22"/>
        <v>78428.31779999999</v>
      </c>
      <c r="H1229" s="2">
        <f t="shared" si="23"/>
        <v>0.14999999999417923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149306</v>
      </c>
      <c r="D1232" s="1">
        <f>BILANCA!E255</f>
        <v>224377.77</v>
      </c>
      <c r="E1232" s="1">
        <v>0</v>
      </c>
      <c r="F1232" s="1">
        <v>0</v>
      </c>
      <c r="G1232" s="2">
        <f t="shared" si="22"/>
        <v>148917.32345999999</v>
      </c>
      <c r="H1232" s="2">
        <f t="shared" si="23"/>
        <v>0.23000000001047738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149306</v>
      </c>
      <c r="D1241" s="1">
        <f>BILANCA!E265</f>
        <v>224355.8</v>
      </c>
      <c r="E1241" s="1">
        <v>0</v>
      </c>
      <c r="F1241" s="1">
        <v>0</v>
      </c>
      <c r="G1241" s="2">
        <f t="shared" si="22"/>
        <v>154288.54080000002</v>
      </c>
      <c r="H1241" s="2">
        <f t="shared" si="23"/>
        <v>0.20000000001164153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575549</v>
      </c>
      <c r="D1264" s="1">
        <f>BILANCA!E288</f>
        <v>634623.67000000004</v>
      </c>
      <c r="E1264" s="1">
        <v>0</v>
      </c>
      <c r="F1264" s="1">
        <v>0</v>
      </c>
      <c r="G1264" s="2">
        <f t="shared" si="24"/>
        <v>518387.7715400001</v>
      </c>
      <c r="H1264" s="2">
        <f t="shared" si="23"/>
        <v>0.32999999995809048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18351</v>
      </c>
      <c r="D1266" s="1">
        <f>BILANCA!E290</f>
        <v>801.93</v>
      </c>
      <c r="E1266" s="1">
        <v>0</v>
      </c>
      <c r="F1266" s="1">
        <v>0</v>
      </c>
      <c r="G1266" s="2">
        <f t="shared" si="24"/>
        <v>5647.2253799999999</v>
      </c>
      <c r="H1266" s="2">
        <f t="shared" si="23"/>
        <v>7.0000000000050022E-2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6104444</v>
      </c>
      <c r="D1408" s="1">
        <f>'RAS-funkcijski'!E114</f>
        <v>8280746.1699999999</v>
      </c>
      <c r="E1408" s="1">
        <v>0</v>
      </c>
      <c r="F1408" s="1">
        <v>0</v>
      </c>
      <c r="G1408" s="2">
        <f t="shared" si="24"/>
        <v>2493252.9973999998</v>
      </c>
      <c r="H1408" s="2">
        <f t="shared" si="27"/>
        <v>0.16999999992549419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6104444</v>
      </c>
      <c r="D1416" s="1">
        <f>'RAS-funkcijski'!E122</f>
        <v>8280746.1699999999</v>
      </c>
      <c r="E1416" s="1">
        <v>0</v>
      </c>
      <c r="F1416" s="1">
        <v>0</v>
      </c>
      <c r="G1416" s="2">
        <f t="shared" si="24"/>
        <v>2674580.4881199999</v>
      </c>
      <c r="H1416" s="2">
        <f t="shared" si="27"/>
        <v>0.16999999992549419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4592685</v>
      </c>
      <c r="D1417" s="1">
        <f>'RAS-funkcijski'!E123</f>
        <v>5512936.1600000001</v>
      </c>
      <c r="E1417" s="1">
        <v>0</v>
      </c>
      <c r="F1417" s="1">
        <v>0</v>
      </c>
      <c r="G1417" s="2">
        <f t="shared" si="24"/>
        <v>1858608.3210800001</v>
      </c>
      <c r="H1417" s="2">
        <f t="shared" si="27"/>
        <v>0.16000000014901161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1511759</v>
      </c>
      <c r="D1418" s="1">
        <f>'RAS-funkcijski'!E124</f>
        <v>2767810.01</v>
      </c>
      <c r="E1418" s="1">
        <v>0</v>
      </c>
      <c r="F1418" s="1">
        <v>0</v>
      </c>
      <c r="G1418" s="2">
        <f t="shared" si="24"/>
        <v>845685.48239999986</v>
      </c>
      <c r="H1418" s="2">
        <f t="shared" si="27"/>
        <v>9.9999997764825821E-3</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6104444</v>
      </c>
      <c r="D1435" s="13">
        <f>'RAS-funkcijski'!E141</f>
        <v>8280746.1699999999</v>
      </c>
      <c r="E1435" s="13">
        <v>0</v>
      </c>
      <c r="F1435" s="13">
        <v>0</v>
      </c>
      <c r="G1435" s="14">
        <f t="shared" si="24"/>
        <v>3105233.2785800002</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210205.3</v>
      </c>
      <c r="D1436" s="6">
        <f>'P-VRIO'!E5</f>
        <v>0</v>
      </c>
      <c r="E1436" s="6">
        <v>0</v>
      </c>
      <c r="F1436" s="6">
        <v>0</v>
      </c>
      <c r="G1436" s="7">
        <f t="shared" si="24"/>
        <v>210.20529999999999</v>
      </c>
      <c r="H1436" s="7">
        <f t="shared" si="27"/>
        <v>0.29999999998835847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210205.3</v>
      </c>
      <c r="D1453" s="1">
        <f>'P-VRIO'!E22</f>
        <v>0</v>
      </c>
      <c r="E1453" s="1">
        <v>0</v>
      </c>
      <c r="F1453" s="1">
        <v>0</v>
      </c>
      <c r="G1453" s="2">
        <f t="shared" si="24"/>
        <v>3783.6953999999996</v>
      </c>
      <c r="H1453" s="2">
        <f t="shared" si="27"/>
        <v>0.29999999998835847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210205.3</v>
      </c>
      <c r="D1454" s="1">
        <f>'P-VRIO'!E23</f>
        <v>0</v>
      </c>
      <c r="E1454" s="1">
        <v>0</v>
      </c>
      <c r="F1454" s="1">
        <v>0</v>
      </c>
      <c r="G1454" s="2">
        <f t="shared" si="24"/>
        <v>3993.9006999999997</v>
      </c>
      <c r="H1454" s="2">
        <f t="shared" si="27"/>
        <v>0.29999999998835847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191748.03</v>
      </c>
      <c r="D1457" s="1">
        <f>'P-VRIO'!E26</f>
        <v>0</v>
      </c>
      <c r="E1457" s="1">
        <v>0</v>
      </c>
      <c r="F1457" s="1">
        <v>0</v>
      </c>
      <c r="G1457" s="2">
        <f t="shared" si="24"/>
        <v>4218.4566599999998</v>
      </c>
      <c r="H1457" s="2">
        <f t="shared" si="27"/>
        <v>2.9999999998835847E-2</v>
      </c>
      <c r="I1457" s="10">
        <f t="shared" si="30"/>
        <v>126.55369979508906</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18457.27</v>
      </c>
      <c r="D1458" s="1">
        <f>'P-VRIO'!E27</f>
        <v>0</v>
      </c>
      <c r="E1458" s="1">
        <v>0</v>
      </c>
      <c r="F1458" s="1">
        <v>0</v>
      </c>
      <c r="G1458" s="2">
        <f t="shared" si="24"/>
        <v>424.51720999999998</v>
      </c>
      <c r="H1458" s="2">
        <f t="shared" si="27"/>
        <v>0.27000000000043656</v>
      </c>
      <c r="I1458" s="10">
        <f t="shared" si="30"/>
        <v>114.61964670018531</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593899.59</v>
      </c>
      <c r="D1480" s="6"/>
      <c r="E1480" s="6">
        <v>0</v>
      </c>
      <c r="F1480" s="6">
        <v>0</v>
      </c>
      <c r="G1480" s="7">
        <f t="shared" ref="G1480:G1580" si="34">B1480/1000*C1480</f>
        <v>593.89958999999999</v>
      </c>
      <c r="H1480" s="7">
        <f t="shared" ref="H1480:H1580" si="35">ABS(C1480-ROUND(C1480,0))</f>
        <v>0.41000000003259629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8377356.5099999988</v>
      </c>
      <c r="D1481" s="1">
        <v>0</v>
      </c>
      <c r="E1481" s="1">
        <v>0</v>
      </c>
      <c r="F1481" s="1">
        <v>0</v>
      </c>
      <c r="G1481" s="2">
        <f t="shared" si="34"/>
        <v>16754.713019999999</v>
      </c>
      <c r="H1481" s="2">
        <f t="shared" si="35"/>
        <v>0.49000000115483999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21826.39</v>
      </c>
      <c r="D1482" s="1">
        <v>0</v>
      </c>
      <c r="E1482" s="1">
        <v>0</v>
      </c>
      <c r="F1482" s="1">
        <v>0</v>
      </c>
      <c r="G1482" s="2">
        <f t="shared" si="34"/>
        <v>65.479169999999996</v>
      </c>
      <c r="H1482" s="2">
        <f t="shared" si="35"/>
        <v>0.38999999999941792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8196639.3199999994</v>
      </c>
      <c r="D1483" s="1">
        <v>0</v>
      </c>
      <c r="E1483" s="1">
        <v>0</v>
      </c>
      <c r="F1483" s="1">
        <v>0</v>
      </c>
      <c r="G1483" s="2">
        <f t="shared" si="34"/>
        <v>32786.557280000001</v>
      </c>
      <c r="H1483" s="2">
        <f t="shared" si="35"/>
        <v>0.31999999936670065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6597002.7699999996</v>
      </c>
      <c r="D1484" s="1">
        <v>0</v>
      </c>
      <c r="E1484" s="1">
        <v>0</v>
      </c>
      <c r="F1484" s="1">
        <v>0</v>
      </c>
      <c r="G1484" s="2">
        <f t="shared" si="34"/>
        <v>32985.013849999996</v>
      </c>
      <c r="H1484" s="2">
        <f t="shared" si="35"/>
        <v>0.23000000044703484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1553049.28</v>
      </c>
      <c r="D1485" s="1">
        <v>0</v>
      </c>
      <c r="E1485" s="1">
        <v>0</v>
      </c>
      <c r="F1485" s="1">
        <v>0</v>
      </c>
      <c r="G1485" s="2">
        <f t="shared" si="34"/>
        <v>9318.2956800000011</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5274.5</v>
      </c>
      <c r="D1486" s="1">
        <v>0</v>
      </c>
      <c r="E1486" s="1">
        <v>0</v>
      </c>
      <c r="F1486" s="1">
        <v>0</v>
      </c>
      <c r="G1486" s="2">
        <f t="shared" si="34"/>
        <v>36.921500000000002</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38000</v>
      </c>
      <c r="D1489" s="1">
        <v>0</v>
      </c>
      <c r="E1489" s="1">
        <v>0</v>
      </c>
      <c r="F1489" s="1">
        <v>0</v>
      </c>
      <c r="G1489" s="2">
        <f t="shared" si="34"/>
        <v>380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3312.77</v>
      </c>
      <c r="D1491" s="1">
        <v>0</v>
      </c>
      <c r="E1491" s="1">
        <v>0</v>
      </c>
      <c r="F1491" s="1">
        <v>0</v>
      </c>
      <c r="G1491" s="2">
        <f t="shared" si="34"/>
        <v>39.753239999999998</v>
      </c>
      <c r="H1491" s="2">
        <f t="shared" si="35"/>
        <v>0.23000000000001819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158890.79999999999</v>
      </c>
      <c r="D1492" s="1">
        <v>0</v>
      </c>
      <c r="E1492" s="1">
        <v>0</v>
      </c>
      <c r="F1492" s="1">
        <v>0</v>
      </c>
      <c r="G1492" s="2">
        <f t="shared" si="34"/>
        <v>2065.5803999999998</v>
      </c>
      <c r="H1492" s="2">
        <f t="shared" si="35"/>
        <v>0.20000000001164153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8335830.5000000009</v>
      </c>
      <c r="D1499" s="1">
        <v>0</v>
      </c>
      <c r="E1499" s="1">
        <v>0</v>
      </c>
      <c r="F1499" s="1">
        <v>0</v>
      </c>
      <c r="G1499" s="2">
        <f t="shared" si="34"/>
        <v>166716.61000000002</v>
      </c>
      <c r="H1499" s="2">
        <f t="shared" si="35"/>
        <v>0.49999999906867743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8159390.4300000006</v>
      </c>
      <c r="D1501" s="1">
        <v>0</v>
      </c>
      <c r="E1501" s="1">
        <v>0</v>
      </c>
      <c r="F1501" s="1">
        <v>0</v>
      </c>
      <c r="G1501" s="2">
        <f t="shared" si="34"/>
        <v>179506.58946000002</v>
      </c>
      <c r="H1501" s="2">
        <f t="shared" si="35"/>
        <v>0.43000000063329935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6512053.4400000004</v>
      </c>
      <c r="D1502" s="1">
        <v>0</v>
      </c>
      <c r="E1502" s="1">
        <v>0</v>
      </c>
      <c r="F1502" s="1">
        <v>0</v>
      </c>
      <c r="G1502" s="2">
        <f t="shared" si="34"/>
        <v>149777.22912</v>
      </c>
      <c r="H1502" s="2">
        <f t="shared" si="35"/>
        <v>0.44000000040978193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1582256.02</v>
      </c>
      <c r="D1503" s="1">
        <v>0</v>
      </c>
      <c r="E1503" s="1">
        <v>0</v>
      </c>
      <c r="F1503" s="1">
        <v>0</v>
      </c>
      <c r="G1503" s="2">
        <f t="shared" si="34"/>
        <v>37974.144480000003</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5274.5</v>
      </c>
      <c r="D1504" s="1">
        <v>0</v>
      </c>
      <c r="E1504" s="1">
        <v>0</v>
      </c>
      <c r="F1504" s="1">
        <v>0</v>
      </c>
      <c r="G1504" s="2">
        <f t="shared" si="34"/>
        <v>131.86250000000001</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38000</v>
      </c>
      <c r="D1507" s="1">
        <v>0</v>
      </c>
      <c r="E1507" s="1">
        <v>0</v>
      </c>
      <c r="F1507" s="1">
        <v>0</v>
      </c>
      <c r="G1507" s="2">
        <f t="shared" si="34"/>
        <v>1064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21806.47</v>
      </c>
      <c r="D1509" s="1">
        <v>0</v>
      </c>
      <c r="E1509" s="1">
        <v>0</v>
      </c>
      <c r="F1509" s="1">
        <v>0</v>
      </c>
      <c r="G1509" s="2">
        <f t="shared" si="34"/>
        <v>654.19410000000005</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176440.07</v>
      </c>
      <c r="D1510" s="1">
        <v>0</v>
      </c>
      <c r="E1510" s="1">
        <v>0</v>
      </c>
      <c r="F1510" s="1">
        <v>0</v>
      </c>
      <c r="G1510" s="2">
        <f t="shared" si="34"/>
        <v>5469.6421700000001</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635425.5999999987</v>
      </c>
      <c r="D1517" s="1">
        <v>0</v>
      </c>
      <c r="E1517" s="1">
        <v>0</v>
      </c>
      <c r="F1517" s="1">
        <v>0</v>
      </c>
      <c r="G1517" s="2">
        <f t="shared" si="34"/>
        <v>24146.172799999949</v>
      </c>
      <c r="H1517" s="2">
        <f t="shared" si="35"/>
        <v>0.4000000013038516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635425.60000000009</v>
      </c>
      <c r="D1576" s="1">
        <v>0</v>
      </c>
      <c r="E1576" s="1">
        <v>0</v>
      </c>
      <c r="F1576" s="1">
        <v>0</v>
      </c>
      <c r="G1576" s="2">
        <f t="shared" si="34"/>
        <v>61636.283200000013</v>
      </c>
      <c r="H1576" s="2">
        <f t="shared" si="35"/>
        <v>0.39999999990686774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21826.39</v>
      </c>
      <c r="D1577" s="1">
        <v>0</v>
      </c>
      <c r="E1577" s="1">
        <v>0</v>
      </c>
      <c r="F1577" s="1">
        <v>0</v>
      </c>
      <c r="G1577" s="2">
        <f t="shared" si="34"/>
        <v>2138.9862200000002</v>
      </c>
      <c r="H1577" s="2">
        <f t="shared" si="35"/>
        <v>0.38999999999941792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612797.28</v>
      </c>
      <c r="D1578" s="1">
        <v>0</v>
      </c>
      <c r="E1578" s="1">
        <v>0</v>
      </c>
      <c r="F1578" s="1">
        <v>0</v>
      </c>
      <c r="G1578" s="2">
        <f t="shared" si="34"/>
        <v>60666.930720000004</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801.93</v>
      </c>
      <c r="D1579" s="1">
        <v>0</v>
      </c>
      <c r="E1579" s="1">
        <v>0</v>
      </c>
      <c r="F1579" s="1">
        <v>0</v>
      </c>
      <c r="G1579" s="2">
        <f t="shared" si="34"/>
        <v>80.192999999999998</v>
      </c>
      <c r="H1579" s="2">
        <f t="shared" si="35"/>
        <v>7.0000000000050022E-2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51450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6494271</v>
      </c>
      <c r="I16" s="172">
        <f>'PR-RAS'!E6</f>
        <v>8514127.7699999996</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6052678</v>
      </c>
      <c r="I17" s="172">
        <f>'PR-RAS'!E151</f>
        <v>8121855.3700000001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530435</v>
      </c>
      <c r="I18" s="172">
        <f>'PR-RAS'!E645</f>
        <v>770757.67999999959</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504617</v>
      </c>
      <c r="I20" s="175">
        <f>BILANCA!E7</f>
        <v>733190.58</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1273641</v>
      </c>
      <c r="I21" s="177">
        <f>BILANCA!E68</f>
        <v>1630561.0499999998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593900</v>
      </c>
      <c r="I22" s="177">
        <f>BILANCA!E176</f>
        <v>635425.60000000009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1184358</v>
      </c>
      <c r="I23" s="179">
        <f>BILANCA!E237</f>
        <v>1728326.0299999998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6104444</v>
      </c>
      <c r="I27" s="177">
        <f>'RAS-funkcijski'!E114</f>
        <v>8280746.1699999999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6104444</v>
      </c>
      <c r="I28" s="181">
        <f>'RAS-funkcijski'!E141</f>
        <v>8280746.1699999999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210205.3</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210205.3</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593899.59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635425.5999999987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635425.60000000009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376" sqref="E37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6494271</v>
      </c>
      <c r="E6" s="53">
        <f>E7+E44+E50+E82+E106+E124+E133+E139</f>
        <v>8514127.7699999996</v>
      </c>
      <c r="F6" s="54">
        <f t="shared" ref="F6:F131" si="0">IF(D6&lt;&gt;0,IF(E6/D6&gt;=100,"&gt;&gt;100",E6/D6*100),"-")</f>
        <v>131.10213247953465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35118</v>
      </c>
      <c r="E50" s="53">
        <f>E51+E54+E59+E62+E65+E68+E71+E74+E77</f>
        <v>160817.03999999998</v>
      </c>
      <c r="F50" s="54">
        <f t="shared" si="0"/>
        <v>457.93336750384412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30000</v>
      </c>
      <c r="E68" s="53">
        <f t="shared" si="15"/>
        <v>30000</v>
      </c>
      <c r="F68" s="54">
        <f t="shared" si="0"/>
        <v>100</v>
      </c>
    </row>
    <row r="69" spans="1:6" ht="12.75" customHeight="1" x14ac:dyDescent="0.2">
      <c r="A69" s="55" t="s">
        <v>181</v>
      </c>
      <c r="B69" s="87" t="s">
        <v>182</v>
      </c>
      <c r="C69" s="52" t="s">
        <v>181</v>
      </c>
      <c r="D69" s="244">
        <v>30000</v>
      </c>
      <c r="E69" s="244">
        <v>30000</v>
      </c>
      <c r="F69" s="54">
        <f t="shared" si="0"/>
        <v>100</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5118</v>
      </c>
      <c r="E77" s="53">
        <f t="shared" si="18"/>
        <v>130817.04</v>
      </c>
      <c r="F77" s="54">
        <f t="shared" si="0"/>
        <v>2556.0187573270805</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5118</v>
      </c>
      <c r="E80" s="244">
        <v>130817.04</v>
      </c>
      <c r="F80" s="54">
        <f t="shared" si="0"/>
        <v>2556.0187573270805</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14</v>
      </c>
      <c r="E82" s="53">
        <f t="shared" si="19"/>
        <v>59.14</v>
      </c>
      <c r="F82" s="54">
        <f t="shared" si="0"/>
        <v>422.42857142857144</v>
      </c>
    </row>
    <row r="83" spans="1:6" ht="12.75" customHeight="1" x14ac:dyDescent="0.2">
      <c r="A83" s="55">
        <v>641</v>
      </c>
      <c r="B83" s="87" t="s">
        <v>209</v>
      </c>
      <c r="C83" s="52" t="s">
        <v>210</v>
      </c>
      <c r="D83" s="53">
        <f t="shared" ref="D83:E83" si="20">SUM(D84:D90)</f>
        <v>14</v>
      </c>
      <c r="E83" s="53">
        <f t="shared" si="20"/>
        <v>59.14</v>
      </c>
      <c r="F83" s="54">
        <f t="shared" si="0"/>
        <v>422.42857142857144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14</v>
      </c>
      <c r="E85" s="244">
        <v>59.14</v>
      </c>
      <c r="F85" s="54">
        <f t="shared" si="0"/>
        <v>422.42857142857144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1237497</v>
      </c>
      <c r="E106" s="53">
        <f t="shared" si="23"/>
        <v>1132142.6200000001</v>
      </c>
      <c r="F106" s="54">
        <f t="shared" si="0"/>
        <v>91.486494108672602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1237497</v>
      </c>
      <c r="E112" s="53">
        <f t="shared" si="25"/>
        <v>1132142.6200000001</v>
      </c>
      <c r="F112" s="54">
        <f t="shared" si="0"/>
        <v>91.486494108672602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1237497</v>
      </c>
      <c r="E117" s="244">
        <v>1132142.6200000001</v>
      </c>
      <c r="F117" s="54">
        <f t="shared" si="0"/>
        <v>91.486494108672602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5221633</v>
      </c>
      <c r="E133" s="53">
        <f t="shared" si="30"/>
        <v>7221066.4300000006</v>
      </c>
      <c r="F133" s="54">
        <f t="shared" ref="F133:F223" si="31">IF(D133&lt;&gt;0,IF(E133/D133&gt;=100,"&gt;&gt;100",E133/D133*100),"-")</f>
        <v>138.29134353180319</v>
      </c>
    </row>
    <row r="134" spans="1:6" ht="24" x14ac:dyDescent="0.2">
      <c r="A134" s="55">
        <v>671</v>
      </c>
      <c r="B134" s="234" t="s">
        <v>311</v>
      </c>
      <c r="C134" s="52" t="s">
        <v>312</v>
      </c>
      <c r="D134" s="53">
        <f t="shared" ref="D134:E134" si="32">SUM(D135:D137)</f>
        <v>5221633</v>
      </c>
      <c r="E134" s="53">
        <f t="shared" si="32"/>
        <v>7221066.4300000006</v>
      </c>
      <c r="F134" s="54">
        <f t="shared" si="31"/>
        <v>138.29134353180319</v>
      </c>
    </row>
    <row r="135" spans="1:6" ht="12.75" customHeight="1" x14ac:dyDescent="0.2">
      <c r="A135" s="55">
        <v>6711</v>
      </c>
      <c r="B135" s="87" t="s">
        <v>313</v>
      </c>
      <c r="C135" s="52" t="s">
        <v>314</v>
      </c>
      <c r="D135" s="244">
        <v>5221633</v>
      </c>
      <c r="E135" s="244">
        <v>7186985.7800000003</v>
      </c>
      <c r="F135" s="54">
        <f t="shared" si="31"/>
        <v>137.6386616983614</v>
      </c>
    </row>
    <row r="136" spans="1:6" ht="24" x14ac:dyDescent="0.2">
      <c r="A136" s="55">
        <v>6712</v>
      </c>
      <c r="B136" s="234" t="s">
        <v>315</v>
      </c>
      <c r="C136" s="52" t="s">
        <v>316</v>
      </c>
      <c r="D136" s="244"/>
      <c r="E136" s="244">
        <v>34080.65</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9</v>
      </c>
      <c r="E139" s="53">
        <f t="shared" si="33"/>
        <v>42.54</v>
      </c>
      <c r="F139" s="54">
        <f t="shared" si="31"/>
        <v>472.66666666666663</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9</v>
      </c>
      <c r="E150" s="244">
        <v>42.54</v>
      </c>
      <c r="F150" s="54">
        <f t="shared" si="31"/>
        <v>472.66666666666663</v>
      </c>
    </row>
    <row r="151" spans="1:6" ht="12.75" customHeight="1" x14ac:dyDescent="0.2">
      <c r="A151" s="55">
        <v>3</v>
      </c>
      <c r="B151" s="87" t="s">
        <v>345</v>
      </c>
      <c r="C151" s="52" t="s">
        <v>53</v>
      </c>
      <c r="D151" s="53">
        <f t="shared" ref="D151:E151" si="35">D152+D163+D196+D215+D224+D252+D263</f>
        <v>6052678</v>
      </c>
      <c r="E151" s="53">
        <f t="shared" si="35"/>
        <v>8121855.3700000001</v>
      </c>
      <c r="F151" s="54">
        <f t="shared" si="31"/>
        <v>134.18614652885881</v>
      </c>
    </row>
    <row r="152" spans="1:6" ht="12.75" customHeight="1" x14ac:dyDescent="0.2">
      <c r="A152" s="55">
        <v>31</v>
      </c>
      <c r="B152" s="87" t="s">
        <v>346</v>
      </c>
      <c r="C152" s="52" t="s">
        <v>347</v>
      </c>
      <c r="D152" s="53">
        <f t="shared" ref="D152:E152" si="36">D153+D158+D159</f>
        <v>4639795</v>
      </c>
      <c r="E152" s="53">
        <f t="shared" si="36"/>
        <v>6504608.0700000003</v>
      </c>
      <c r="F152" s="54">
        <f t="shared" si="31"/>
        <v>140.19171256488704</v>
      </c>
    </row>
    <row r="153" spans="1:6" ht="12.75" customHeight="1" x14ac:dyDescent="0.2">
      <c r="A153" s="55">
        <v>311</v>
      </c>
      <c r="B153" s="87" t="s">
        <v>348</v>
      </c>
      <c r="C153" s="52" t="s">
        <v>349</v>
      </c>
      <c r="D153" s="53">
        <f t="shared" ref="D153:E153" si="37">SUM(D154:D157)</f>
        <v>3808132</v>
      </c>
      <c r="E153" s="53">
        <f t="shared" si="37"/>
        <v>5350969.33</v>
      </c>
      <c r="F153" s="54">
        <f t="shared" si="31"/>
        <v>140.5142818053576</v>
      </c>
    </row>
    <row r="154" spans="1:6" ht="12.75" customHeight="1" x14ac:dyDescent="0.2">
      <c r="A154" s="55">
        <v>3111</v>
      </c>
      <c r="B154" s="87" t="s">
        <v>350</v>
      </c>
      <c r="C154" s="52" t="s">
        <v>351</v>
      </c>
      <c r="D154" s="244">
        <v>3808132</v>
      </c>
      <c r="E154" s="244">
        <v>5350969.33</v>
      </c>
      <c r="F154" s="54">
        <f t="shared" si="31"/>
        <v>140.5142818053576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237017</v>
      </c>
      <c r="E158" s="244">
        <v>335554.78</v>
      </c>
      <c r="F158" s="54">
        <f t="shared" si="31"/>
        <v>141.57414025154316</v>
      </c>
    </row>
    <row r="159" spans="1:6" ht="12.75" customHeight="1" x14ac:dyDescent="0.2">
      <c r="A159" s="55">
        <v>313</v>
      </c>
      <c r="B159" s="87" t="s">
        <v>360</v>
      </c>
      <c r="C159" s="52" t="s">
        <v>361</v>
      </c>
      <c r="D159" s="53">
        <f t="shared" ref="D159:E159" si="38">SUM(D160:D162)</f>
        <v>594646</v>
      </c>
      <c r="E159" s="53">
        <f t="shared" si="38"/>
        <v>818083.96</v>
      </c>
      <c r="F159" s="54">
        <f t="shared" si="31"/>
        <v>137.5749538380818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594646</v>
      </c>
      <c r="E161" s="244">
        <v>818083.96</v>
      </c>
      <c r="F161" s="54">
        <f t="shared" si="31"/>
        <v>137.5749538380818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1338763</v>
      </c>
      <c r="E163" s="53">
        <f t="shared" si="39"/>
        <v>1567701.9899999998</v>
      </c>
      <c r="F163" s="54">
        <f t="shared" si="31"/>
        <v>117.10078557593837</v>
      </c>
    </row>
    <row r="164" spans="1:6" ht="12.75" customHeight="1" x14ac:dyDescent="0.2">
      <c r="A164" s="55">
        <v>321</v>
      </c>
      <c r="B164" s="87" t="s">
        <v>369</v>
      </c>
      <c r="C164" s="52" t="s">
        <v>370</v>
      </c>
      <c r="D164" s="53">
        <f t="shared" ref="D164:E164" si="40">SUM(D165:D168)</f>
        <v>220385</v>
      </c>
      <c r="E164" s="53">
        <f t="shared" si="40"/>
        <v>322083.00999999995</v>
      </c>
      <c r="F164" s="54">
        <f t="shared" si="31"/>
        <v>146.1456133584409</v>
      </c>
    </row>
    <row r="165" spans="1:6" ht="12.75" customHeight="1" x14ac:dyDescent="0.2">
      <c r="A165" s="55">
        <v>3211</v>
      </c>
      <c r="B165" s="87" t="s">
        <v>371</v>
      </c>
      <c r="C165" s="52" t="s">
        <v>372</v>
      </c>
      <c r="D165" s="244">
        <v>59805</v>
      </c>
      <c r="E165" s="244">
        <v>151963.60999999999</v>
      </c>
      <c r="F165" s="54">
        <f t="shared" si="31"/>
        <v>254.09850346960954</v>
      </c>
    </row>
    <row r="166" spans="1:6" ht="12.75" customHeight="1" x14ac:dyDescent="0.2">
      <c r="A166" s="55">
        <v>3212</v>
      </c>
      <c r="B166" s="87" t="s">
        <v>373</v>
      </c>
      <c r="C166" s="52" t="s">
        <v>374</v>
      </c>
      <c r="D166" s="244">
        <v>139588</v>
      </c>
      <c r="E166" s="244">
        <v>133847.82999999999</v>
      </c>
      <c r="F166" s="54">
        <f t="shared" si="31"/>
        <v>95.887776886265286</v>
      </c>
    </row>
    <row r="167" spans="1:6" ht="12.75" customHeight="1" x14ac:dyDescent="0.2">
      <c r="A167" s="55">
        <v>3213</v>
      </c>
      <c r="B167" s="87" t="s">
        <v>375</v>
      </c>
      <c r="C167" s="52" t="s">
        <v>376</v>
      </c>
      <c r="D167" s="244">
        <v>20992</v>
      </c>
      <c r="E167" s="244">
        <v>35535.57</v>
      </c>
      <c r="F167" s="54">
        <f t="shared" si="31"/>
        <v>169.2814881859756</v>
      </c>
    </row>
    <row r="168" spans="1:6" ht="12.75" customHeight="1" x14ac:dyDescent="0.2">
      <c r="A168" s="55">
        <v>3214</v>
      </c>
      <c r="B168" s="87" t="s">
        <v>377</v>
      </c>
      <c r="C168" s="52" t="s">
        <v>378</v>
      </c>
      <c r="D168" s="244"/>
      <c r="E168" s="244">
        <v>736</v>
      </c>
      <c r="F168" s="54" t="str">
        <f t="shared" si="31"/>
        <v>-</v>
      </c>
    </row>
    <row r="169" spans="1:6" ht="12.75" customHeight="1" x14ac:dyDescent="0.2">
      <c r="A169" s="55">
        <v>322</v>
      </c>
      <c r="B169" s="87" t="s">
        <v>379</v>
      </c>
      <c r="C169" s="52" t="s">
        <v>380</v>
      </c>
      <c r="D169" s="53">
        <f t="shared" ref="D169:E169" si="41">SUM(D170:D176)</f>
        <v>117347</v>
      </c>
      <c r="E169" s="53">
        <f t="shared" si="41"/>
        <v>87575.98</v>
      </c>
      <c r="F169" s="54">
        <f t="shared" si="31"/>
        <v>74.629926627864364</v>
      </c>
    </row>
    <row r="170" spans="1:6" ht="12.75" customHeight="1" x14ac:dyDescent="0.2">
      <c r="A170" s="55">
        <v>3221</v>
      </c>
      <c r="B170" s="87" t="s">
        <v>381</v>
      </c>
      <c r="C170" s="52" t="s">
        <v>382</v>
      </c>
      <c r="D170" s="244">
        <v>55572</v>
      </c>
      <c r="E170" s="244">
        <v>54828.17</v>
      </c>
      <c r="F170" s="54">
        <f t="shared" si="31"/>
        <v>98.661502195350167</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c r="E172" s="244">
        <v>250</v>
      </c>
      <c r="F172" s="54" t="str">
        <f t="shared" si="31"/>
        <v>-</v>
      </c>
    </row>
    <row r="173" spans="1:6" ht="12.75" customHeight="1" x14ac:dyDescent="0.2">
      <c r="A173" s="55">
        <v>3224</v>
      </c>
      <c r="B173" s="87" t="s">
        <v>387</v>
      </c>
      <c r="C173" s="52" t="s">
        <v>388</v>
      </c>
      <c r="D173" s="244">
        <v>12202</v>
      </c>
      <c r="E173" s="244">
        <v>3735.16</v>
      </c>
      <c r="F173" s="54">
        <f t="shared" si="31"/>
        <v>30.611047369283721</v>
      </c>
    </row>
    <row r="174" spans="1:6" ht="12.75" customHeight="1" x14ac:dyDescent="0.2">
      <c r="A174" s="55">
        <v>3225</v>
      </c>
      <c r="B174" s="87" t="s">
        <v>389</v>
      </c>
      <c r="C174" s="52" t="s">
        <v>390</v>
      </c>
      <c r="D174" s="244">
        <v>38132</v>
      </c>
      <c r="E174" s="244">
        <v>19441.07</v>
      </c>
      <c r="F174" s="54">
        <f t="shared" si="31"/>
        <v>50.983609566768074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11441</v>
      </c>
      <c r="E176" s="244">
        <v>9321.58</v>
      </c>
      <c r="F176" s="54">
        <f t="shared" si="31"/>
        <v>81.47522069749148</v>
      </c>
    </row>
    <row r="177" spans="1:6" ht="12.75" customHeight="1" x14ac:dyDescent="0.2">
      <c r="A177" s="55">
        <v>323</v>
      </c>
      <c r="B177" s="87" t="s">
        <v>395</v>
      </c>
      <c r="C177" s="52" t="s">
        <v>396</v>
      </c>
      <c r="D177" s="53">
        <f t="shared" ref="D177:E177" si="42">SUM(D178:D186)</f>
        <v>847230</v>
      </c>
      <c r="E177" s="53">
        <f t="shared" si="42"/>
        <v>956138.58</v>
      </c>
      <c r="F177" s="54">
        <f t="shared" si="31"/>
        <v>112.85466520307355</v>
      </c>
    </row>
    <row r="178" spans="1:6" ht="12.75" customHeight="1" x14ac:dyDescent="0.2">
      <c r="A178" s="55">
        <v>3231</v>
      </c>
      <c r="B178" s="87" t="s">
        <v>397</v>
      </c>
      <c r="C178" s="52" t="s">
        <v>398</v>
      </c>
      <c r="D178" s="244">
        <v>25402</v>
      </c>
      <c r="E178" s="244">
        <v>50437.45</v>
      </c>
      <c r="F178" s="54">
        <f t="shared" si="31"/>
        <v>198.55700338556017</v>
      </c>
    </row>
    <row r="179" spans="1:6" ht="12.75" customHeight="1" x14ac:dyDescent="0.2">
      <c r="A179" s="55">
        <v>3232</v>
      </c>
      <c r="B179" s="87" t="s">
        <v>399</v>
      </c>
      <c r="C179" s="52" t="s">
        <v>400</v>
      </c>
      <c r="D179" s="244">
        <v>24249</v>
      </c>
      <c r="E179" s="244">
        <v>19100</v>
      </c>
      <c r="F179" s="54">
        <f t="shared" si="31"/>
        <v>78.766134685966421</v>
      </c>
    </row>
    <row r="180" spans="1:6" ht="12.75" customHeight="1" x14ac:dyDescent="0.2">
      <c r="A180" s="55">
        <v>3233</v>
      </c>
      <c r="B180" s="87" t="s">
        <v>401</v>
      </c>
      <c r="C180" s="52" t="s">
        <v>402</v>
      </c>
      <c r="D180" s="244">
        <v>27268</v>
      </c>
      <c r="E180" s="244">
        <v>43011.12</v>
      </c>
      <c r="F180" s="54">
        <f t="shared" si="31"/>
        <v>157.73478069532055</v>
      </c>
    </row>
    <row r="181" spans="1:6" ht="12.75" customHeight="1" x14ac:dyDescent="0.2">
      <c r="A181" s="55">
        <v>3234</v>
      </c>
      <c r="B181" s="87" t="s">
        <v>403</v>
      </c>
      <c r="C181" s="52" t="s">
        <v>404</v>
      </c>
      <c r="D181" s="244">
        <v>1439</v>
      </c>
      <c r="E181" s="244">
        <v>745.8</v>
      </c>
      <c r="F181" s="54">
        <f t="shared" si="31"/>
        <v>51.827658095899935</v>
      </c>
    </row>
    <row r="182" spans="1:6" ht="12.75" customHeight="1" x14ac:dyDescent="0.2">
      <c r="A182" s="55">
        <v>3235</v>
      </c>
      <c r="B182" s="87" t="s">
        <v>405</v>
      </c>
      <c r="C182" s="52" t="s">
        <v>406</v>
      </c>
      <c r="D182" s="244">
        <v>262764</v>
      </c>
      <c r="E182" s="244">
        <v>333255.96999999997</v>
      </c>
      <c r="F182" s="54">
        <f t="shared" si="31"/>
        <v>126.82710340838166</v>
      </c>
    </row>
    <row r="183" spans="1:6" ht="12.75" customHeight="1" x14ac:dyDescent="0.2">
      <c r="A183" s="55">
        <v>3236</v>
      </c>
      <c r="B183" s="87" t="s">
        <v>407</v>
      </c>
      <c r="C183" s="52" t="s">
        <v>408</v>
      </c>
      <c r="D183" s="244">
        <v>10420</v>
      </c>
      <c r="E183" s="244">
        <v>23751.55</v>
      </c>
      <c r="F183" s="54">
        <f t="shared" si="31"/>
        <v>227.94193857965453</v>
      </c>
    </row>
    <row r="184" spans="1:6" ht="12.75" customHeight="1" x14ac:dyDescent="0.2">
      <c r="A184" s="55">
        <v>3237</v>
      </c>
      <c r="B184" s="87" t="s">
        <v>409</v>
      </c>
      <c r="C184" s="52" t="s">
        <v>410</v>
      </c>
      <c r="D184" s="244">
        <v>402483</v>
      </c>
      <c r="E184" s="244">
        <v>396255.43</v>
      </c>
      <c r="F184" s="54">
        <f t="shared" si="31"/>
        <v>98.452712288469328</v>
      </c>
    </row>
    <row r="185" spans="1:6" ht="12.75" customHeight="1" x14ac:dyDescent="0.2">
      <c r="A185" s="55">
        <v>3238</v>
      </c>
      <c r="B185" s="87" t="s">
        <v>411</v>
      </c>
      <c r="C185" s="52" t="s">
        <v>412</v>
      </c>
      <c r="D185" s="244">
        <v>43325</v>
      </c>
      <c r="E185" s="244">
        <v>34982.879999999997</v>
      </c>
      <c r="F185" s="54">
        <f t="shared" si="31"/>
        <v>80.745251009809564</v>
      </c>
    </row>
    <row r="186" spans="1:6" ht="12.75" customHeight="1" x14ac:dyDescent="0.2">
      <c r="A186" s="55">
        <v>3239</v>
      </c>
      <c r="B186" s="87" t="s">
        <v>413</v>
      </c>
      <c r="C186" s="52" t="s">
        <v>414</v>
      </c>
      <c r="D186" s="244">
        <v>49880</v>
      </c>
      <c r="E186" s="244">
        <v>54598.38</v>
      </c>
      <c r="F186" s="54">
        <f t="shared" si="31"/>
        <v>109.45946271050522</v>
      </c>
    </row>
    <row r="187" spans="1:6" ht="12.75" customHeight="1" x14ac:dyDescent="0.2">
      <c r="A187" s="55">
        <v>324</v>
      </c>
      <c r="B187" s="87" t="s">
        <v>415</v>
      </c>
      <c r="C187" s="52" t="s">
        <v>416</v>
      </c>
      <c r="D187" s="244">
        <v>9315</v>
      </c>
      <c r="E187" s="244">
        <v>7033.2</v>
      </c>
      <c r="F187" s="54">
        <f t="shared" si="31"/>
        <v>75.504025764895331</v>
      </c>
    </row>
    <row r="188" spans="1:6" ht="12.75" customHeight="1" x14ac:dyDescent="0.2">
      <c r="A188" s="55">
        <v>329</v>
      </c>
      <c r="B188" s="87" t="s">
        <v>417</v>
      </c>
      <c r="C188" s="52" t="s">
        <v>418</v>
      </c>
      <c r="D188" s="53">
        <f t="shared" ref="D188:E188" si="43">SUM(D189:D195)</f>
        <v>144486</v>
      </c>
      <c r="E188" s="53">
        <f t="shared" si="43"/>
        <v>194871.22</v>
      </c>
      <c r="F188" s="54">
        <f t="shared" si="31"/>
        <v>134.87204296610051</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41096</v>
      </c>
      <c r="E191" s="244">
        <v>57784.89</v>
      </c>
      <c r="F191" s="54">
        <f t="shared" si="31"/>
        <v>140.60952404126922</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11562</v>
      </c>
      <c r="E193" s="244">
        <v>11162.5</v>
      </c>
      <c r="F193" s="54">
        <f t="shared" si="31"/>
        <v>96.544715447154474</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91828</v>
      </c>
      <c r="E195" s="244">
        <v>125923.83</v>
      </c>
      <c r="F195" s="54">
        <f t="shared" si="31"/>
        <v>137.13010192969466</v>
      </c>
    </row>
    <row r="196" spans="1:6" ht="12.75" customHeight="1" x14ac:dyDescent="0.2">
      <c r="A196" s="55">
        <v>34</v>
      </c>
      <c r="B196" s="234" t="s">
        <v>433</v>
      </c>
      <c r="C196" s="52" t="s">
        <v>434</v>
      </c>
      <c r="D196" s="53">
        <f t="shared" ref="D196:E196" si="44">D197+D202+D210</f>
        <v>4290</v>
      </c>
      <c r="E196" s="53">
        <f t="shared" si="44"/>
        <v>6185.3099999999995</v>
      </c>
      <c r="F196" s="54">
        <f t="shared" si="31"/>
        <v>144.17972027972027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4290</v>
      </c>
      <c r="E210" s="53">
        <f t="shared" si="47"/>
        <v>6185.3099999999995</v>
      </c>
      <c r="F210" s="54">
        <f t="shared" si="31"/>
        <v>144.17972027972027</v>
      </c>
    </row>
    <row r="211" spans="1:6" ht="12.75" customHeight="1" x14ac:dyDescent="0.2">
      <c r="A211" s="55">
        <v>3431</v>
      </c>
      <c r="B211" s="234" t="s">
        <v>463</v>
      </c>
      <c r="C211" s="52" t="s">
        <v>464</v>
      </c>
      <c r="D211" s="244">
        <v>4290</v>
      </c>
      <c r="E211" s="244">
        <v>5846.29</v>
      </c>
      <c r="F211" s="54">
        <f t="shared" si="31"/>
        <v>136.27715617715617</v>
      </c>
    </row>
    <row r="212" spans="1:6" ht="12.75" customHeight="1" x14ac:dyDescent="0.2">
      <c r="A212" s="55">
        <v>3432</v>
      </c>
      <c r="B212" s="87" t="s">
        <v>465</v>
      </c>
      <c r="C212" s="52" t="s">
        <v>466</v>
      </c>
      <c r="D212" s="244"/>
      <c r="E212" s="244">
        <v>339.02</v>
      </c>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69830</v>
      </c>
      <c r="E252" s="53">
        <f t="shared" si="63"/>
        <v>42000</v>
      </c>
      <c r="F252" s="54">
        <f t="shared" ref="F252:F258" si="64">IF(D252&lt;&gt;0,IF(E252/D252&gt;=100,"&gt;&gt;100",E252/D252*100),"-")</f>
        <v>60.146069024774448</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69830</v>
      </c>
      <c r="E259" s="53">
        <f t="shared" si="66"/>
        <v>42000</v>
      </c>
      <c r="F259" s="54">
        <f t="shared" ref="F259:F262" si="67">IF(D259&lt;&gt;0,IF(E259/D259&gt;=100,"&gt;&gt;100",E259/D259*100),"-")</f>
        <v>60.146069024774448</v>
      </c>
    </row>
    <row r="260" spans="1:6" ht="12.75" customHeight="1" x14ac:dyDescent="0.2">
      <c r="A260" s="55">
        <v>3721</v>
      </c>
      <c r="B260" s="87" t="s">
        <v>557</v>
      </c>
      <c r="C260" s="52" t="s">
        <v>558</v>
      </c>
      <c r="D260" s="244">
        <v>69830</v>
      </c>
      <c r="E260" s="244">
        <v>42000</v>
      </c>
      <c r="F260" s="54">
        <f t="shared" si="67"/>
        <v>60.146069024774448</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1360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1360</v>
      </c>
      <c r="F264" s="54" t="str">
        <f t="shared" si="69"/>
        <v>-</v>
      </c>
    </row>
    <row r="265" spans="1:6" ht="12.75" customHeight="1" x14ac:dyDescent="0.2">
      <c r="A265" s="55">
        <v>3811</v>
      </c>
      <c r="B265" s="87" t="s">
        <v>567</v>
      </c>
      <c r="C265" s="52" t="s">
        <v>568</v>
      </c>
      <c r="D265" s="244"/>
      <c r="E265" s="244">
        <v>1360</v>
      </c>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6052678</v>
      </c>
      <c r="E289" s="53">
        <f t="shared" si="79"/>
        <v>8121855.3700000001</v>
      </c>
      <c r="F289" s="54">
        <f t="shared" si="76"/>
        <v>134.18614652885881</v>
      </c>
    </row>
    <row r="290" spans="1:6" ht="12.75" customHeight="1" x14ac:dyDescent="0.2">
      <c r="A290" s="55" t="s">
        <v>606</v>
      </c>
      <c r="B290" s="87" t="s">
        <v>617</v>
      </c>
      <c r="C290" s="52" t="s">
        <v>618</v>
      </c>
      <c r="D290" s="53">
        <f>IF(D6&gt;=D289,D6-D289,0)</f>
        <v>441593</v>
      </c>
      <c r="E290" s="53">
        <f>IF(E6&gt;=E289,E6-E289,0)</f>
        <v>392272.39999999944</v>
      </c>
      <c r="F290" s="54">
        <f t="shared" si="76"/>
        <v>88.83120882803837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158036</v>
      </c>
      <c r="E292" s="244">
        <v>537376.07999999996</v>
      </c>
      <c r="F292" s="54">
        <f t="shared" si="76"/>
        <v>340.03396694424055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149306</v>
      </c>
      <c r="E294" s="244">
        <v>224377.77</v>
      </c>
      <c r="F294" s="54">
        <f t="shared" si="76"/>
        <v>150.28047767671762</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51766</v>
      </c>
      <c r="E350" s="53">
        <f t="shared" si="95"/>
        <v>158890.80000000002</v>
      </c>
      <c r="F350" s="54">
        <f t="shared" si="81"/>
        <v>306.94046285206514</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51766</v>
      </c>
      <c r="E363" s="53">
        <f t="shared" si="99"/>
        <v>158890.80000000002</v>
      </c>
      <c r="F363" s="54">
        <f t="shared" si="81"/>
        <v>306.94046285206514</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31422</v>
      </c>
      <c r="E369" s="53">
        <f t="shared" si="101"/>
        <v>100898.32</v>
      </c>
      <c r="F369" s="54">
        <f t="shared" si="81"/>
        <v>321.10724969766409</v>
      </c>
    </row>
    <row r="370" spans="1:6" ht="12.75" customHeight="1" x14ac:dyDescent="0.2">
      <c r="A370" s="55">
        <v>4221</v>
      </c>
      <c r="B370" s="87" t="s">
        <v>672</v>
      </c>
      <c r="C370" s="52" t="s">
        <v>764</v>
      </c>
      <c r="D370" s="244">
        <v>5007</v>
      </c>
      <c r="E370" s="244">
        <v>48675.69</v>
      </c>
      <c r="F370" s="54">
        <f t="shared" si="81"/>
        <v>972.15278609946074</v>
      </c>
    </row>
    <row r="371" spans="1:6" ht="12.75" customHeight="1" x14ac:dyDescent="0.2">
      <c r="A371" s="55">
        <v>4222</v>
      </c>
      <c r="B371" s="87" t="s">
        <v>765</v>
      </c>
      <c r="C371" s="52" t="s">
        <v>766</v>
      </c>
      <c r="D371" s="244">
        <v>4970</v>
      </c>
      <c r="E371" s="244">
        <v>9626.58</v>
      </c>
      <c r="F371" s="54">
        <f t="shared" si="81"/>
        <v>193.69376257545272</v>
      </c>
    </row>
    <row r="372" spans="1:6" ht="12.75" customHeight="1" x14ac:dyDescent="0.2">
      <c r="A372" s="55">
        <v>4223</v>
      </c>
      <c r="B372" s="87" t="s">
        <v>676</v>
      </c>
      <c r="C372" s="52" t="s">
        <v>767</v>
      </c>
      <c r="D372" s="244">
        <v>3500</v>
      </c>
      <c r="E372" s="244">
        <v>10834.05</v>
      </c>
      <c r="F372" s="54">
        <f t="shared" si="81"/>
        <v>309.54428571428571</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v>14875</v>
      </c>
      <c r="F374" s="54" t="str">
        <f t="shared" si="81"/>
        <v>-</v>
      </c>
    </row>
    <row r="375" spans="1:6" ht="12.75" customHeight="1" x14ac:dyDescent="0.2">
      <c r="A375" s="55">
        <v>4226</v>
      </c>
      <c r="B375" s="87" t="s">
        <v>682</v>
      </c>
      <c r="C375" s="52" t="s">
        <v>770</v>
      </c>
      <c r="D375" s="244">
        <v>17945</v>
      </c>
      <c r="E375" s="244">
        <v>9025</v>
      </c>
      <c r="F375" s="54">
        <f t="shared" si="81"/>
        <v>50.292560601838957</v>
      </c>
    </row>
    <row r="376" spans="1:6" ht="12.75" customHeight="1" x14ac:dyDescent="0.2">
      <c r="A376" s="55">
        <v>4227</v>
      </c>
      <c r="B376" s="234" t="s">
        <v>684</v>
      </c>
      <c r="C376" s="52" t="s">
        <v>771</v>
      </c>
      <c r="D376" s="244"/>
      <c r="E376" s="244">
        <v>7862</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20344</v>
      </c>
      <c r="E383" s="53">
        <f t="shared" si="103"/>
        <v>57992.480000000003</v>
      </c>
      <c r="F383" s="54">
        <f t="shared" si="81"/>
        <v>285.05937868659066</v>
      </c>
    </row>
    <row r="384" spans="1:6" ht="12.75" customHeight="1" x14ac:dyDescent="0.2">
      <c r="A384" s="55">
        <v>4241</v>
      </c>
      <c r="B384" s="87" t="s">
        <v>781</v>
      </c>
      <c r="C384" s="52" t="s">
        <v>782</v>
      </c>
      <c r="D384" s="244">
        <v>20344</v>
      </c>
      <c r="E384" s="244">
        <v>57992.480000000003</v>
      </c>
      <c r="F384" s="54">
        <f t="shared" si="81"/>
        <v>285.05937868659066</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51766</v>
      </c>
      <c r="E408" s="53">
        <f t="shared" si="111"/>
        <v>158890.80000000002</v>
      </c>
      <c r="F408" s="54">
        <f t="shared" si="81"/>
        <v>306.94046285206514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17428</v>
      </c>
      <c r="E410" s="244"/>
      <c r="F410" s="54">
        <f t="shared" si="81"/>
        <v>0</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6494271</v>
      </c>
      <c r="E412" s="53">
        <f>E6+E298</f>
        <v>8514127.7699999996</v>
      </c>
      <c r="F412" s="54">
        <f t="shared" si="81"/>
        <v>131.10213247953465</v>
      </c>
    </row>
    <row r="413" spans="1:6" ht="12.75" customHeight="1" x14ac:dyDescent="0.2">
      <c r="A413" s="55" t="s">
        <v>606</v>
      </c>
      <c r="B413" s="87" t="s">
        <v>829</v>
      </c>
      <c r="C413" s="52" t="s">
        <v>830</v>
      </c>
      <c r="D413" s="53">
        <f t="shared" ref="D413:E413" si="112">D289+D350</f>
        <v>6104444</v>
      </c>
      <c r="E413" s="53">
        <f t="shared" si="112"/>
        <v>8280746.1699999999</v>
      </c>
      <c r="F413" s="54">
        <f t="shared" si="81"/>
        <v>135.65111204230885</v>
      </c>
    </row>
    <row r="414" spans="1:6" ht="12.75" customHeight="1" x14ac:dyDescent="0.2">
      <c r="A414" s="55" t="s">
        <v>606</v>
      </c>
      <c r="B414" s="87" t="s">
        <v>831</v>
      </c>
      <c r="C414" s="52" t="s">
        <v>832</v>
      </c>
      <c r="D414" s="53">
        <f t="shared" ref="D414:E414" si="113">IF(D412&gt;=D413,D412-D413,0)</f>
        <v>389827</v>
      </c>
      <c r="E414" s="53">
        <f t="shared" si="113"/>
        <v>233381.59999999963</v>
      </c>
      <c r="F414" s="54">
        <f t="shared" si="81"/>
        <v>59.867992724977903</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140608</v>
      </c>
      <c r="E416" s="53">
        <f t="shared" si="115"/>
        <v>537376.07999999996</v>
      </c>
      <c r="F416" s="54">
        <f t="shared" si="81"/>
        <v>382.18030268548017</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149306</v>
      </c>
      <c r="E418" s="64">
        <f t="shared" si="117"/>
        <v>224377.77</v>
      </c>
      <c r="F418" s="59">
        <f t="shared" si="81"/>
        <v>150.28047767671762</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6494271</v>
      </c>
      <c r="E639" s="53">
        <f t="shared" si="180"/>
        <v>8514127.7699999996</v>
      </c>
      <c r="F639" s="54">
        <f t="shared" si="119"/>
        <v>131.10213247953465</v>
      </c>
    </row>
    <row r="640" spans="1:6" ht="12.75" customHeight="1" x14ac:dyDescent="0.2">
      <c r="A640" s="55" t="s">
        <v>606</v>
      </c>
      <c r="B640" s="87" t="s">
        <v>1275</v>
      </c>
      <c r="C640" s="52" t="s">
        <v>1276</v>
      </c>
      <c r="D640" s="53">
        <f t="shared" ref="D640:E640" si="181">D413+D528</f>
        <v>6104444</v>
      </c>
      <c r="E640" s="53">
        <f t="shared" si="181"/>
        <v>8280746.1699999999</v>
      </c>
      <c r="F640" s="54">
        <f t="shared" si="119"/>
        <v>135.65111204230885</v>
      </c>
    </row>
    <row r="641" spans="1:6" ht="12.75" customHeight="1" x14ac:dyDescent="0.2">
      <c r="A641" s="55" t="s">
        <v>606</v>
      </c>
      <c r="B641" s="87" t="s">
        <v>1277</v>
      </c>
      <c r="C641" s="52" t="s">
        <v>1278</v>
      </c>
      <c r="D641" s="53">
        <f t="shared" ref="D641:E641" si="182">IF(D639&gt;=D640,D639-D640,0)</f>
        <v>389827</v>
      </c>
      <c r="E641" s="53">
        <f t="shared" si="182"/>
        <v>233381.59999999963</v>
      </c>
      <c r="F641" s="54">
        <f t="shared" si="119"/>
        <v>59.867992724977903</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140608</v>
      </c>
      <c r="E643" s="53">
        <f t="shared" si="184"/>
        <v>537376.07999999996</v>
      </c>
      <c r="F643" s="54">
        <f t="shared" si="119"/>
        <v>382.18030268548017</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530435</v>
      </c>
      <c r="E645" s="53">
        <f t="shared" si="186"/>
        <v>770757.67999999959</v>
      </c>
      <c r="F645" s="54">
        <f t="shared" si="119"/>
        <v>145.30671618577199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495170</v>
      </c>
      <c r="E647" s="245">
        <v>577962.82999999996</v>
      </c>
      <c r="F647" s="59">
        <f t="shared" si="119"/>
        <v>116.72008199204313</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156285</v>
      </c>
      <c r="E649" s="244">
        <v>610821.53</v>
      </c>
      <c r="F649" s="54">
        <f t="shared" ref="F649:F724" si="188">IF(D649&lt;&gt;0,IF(E649/D649&gt;=100,"&gt;&gt;100",E649/D649*100),"-")</f>
        <v>390.83823143615831</v>
      </c>
    </row>
    <row r="650" spans="1:6" ht="12.75" customHeight="1" x14ac:dyDescent="0.2">
      <c r="A650" s="55" t="s">
        <v>1294</v>
      </c>
      <c r="B650" s="87" t="s">
        <v>1295</v>
      </c>
      <c r="C650" s="52" t="s">
        <v>1294</v>
      </c>
      <c r="D650" s="244">
        <v>1940958</v>
      </c>
      <c r="E650" s="244">
        <v>2146976.54</v>
      </c>
      <c r="F650" s="54">
        <f t="shared" si="188"/>
        <v>110.61427089097239</v>
      </c>
    </row>
    <row r="651" spans="1:6" ht="12.75" customHeight="1" x14ac:dyDescent="0.2">
      <c r="A651" s="55" t="s">
        <v>1296</v>
      </c>
      <c r="B651" s="87" t="s">
        <v>1297</v>
      </c>
      <c r="C651" s="52" t="s">
        <v>1296</v>
      </c>
      <c r="D651" s="244">
        <v>1486422</v>
      </c>
      <c r="E651" s="244">
        <v>1951382.04</v>
      </c>
      <c r="F651" s="54">
        <f t="shared" si="188"/>
        <v>131.28048696803464</v>
      </c>
    </row>
    <row r="652" spans="1:6" ht="24" x14ac:dyDescent="0.2">
      <c r="A652" s="55">
        <v>11</v>
      </c>
      <c r="B652" s="87" t="s">
        <v>1298</v>
      </c>
      <c r="C652" s="52" t="s">
        <v>1299</v>
      </c>
      <c r="D652" s="53">
        <f t="shared" ref="D652:E652" si="189">+D649+D650-D651</f>
        <v>610821</v>
      </c>
      <c r="E652" s="53">
        <f t="shared" si="189"/>
        <v>806416.03000000026</v>
      </c>
      <c r="F652" s="54">
        <f t="shared" si="188"/>
        <v>132.02166101034513</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32</v>
      </c>
      <c r="E654" s="264">
        <v>39</v>
      </c>
      <c r="F654" s="54">
        <f t="shared" si="188"/>
        <v>121.875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28</v>
      </c>
      <c r="E656" s="264">
        <v>34</v>
      </c>
      <c r="F656" s="54">
        <f t="shared" si="188"/>
        <v>121.42857142857142</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30000</v>
      </c>
      <c r="E676" s="244">
        <v>30000</v>
      </c>
      <c r="F676" s="54">
        <f t="shared" si="188"/>
        <v>100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741497</v>
      </c>
      <c r="E710" s="244">
        <v>928349.24</v>
      </c>
      <c r="F710" s="54">
        <f t="shared" si="188"/>
        <v>125.19932514898915</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8979</v>
      </c>
      <c r="E717" s="244">
        <v>7461.59</v>
      </c>
      <c r="F717" s="54">
        <f t="shared" si="188"/>
        <v>83.100456621004568</v>
      </c>
    </row>
    <row r="718" spans="1:6" ht="12.75" customHeight="1" x14ac:dyDescent="0.2">
      <c r="A718" s="55">
        <v>32121</v>
      </c>
      <c r="B718" s="87" t="s">
        <v>1413</v>
      </c>
      <c r="C718" s="52" t="s">
        <v>1414</v>
      </c>
      <c r="D718" s="244">
        <v>139588</v>
      </c>
      <c r="E718" s="244">
        <v>133847.82999999999</v>
      </c>
      <c r="F718" s="54">
        <f t="shared" si="188"/>
        <v>95.887776886265286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7480</v>
      </c>
      <c r="E720" s="244">
        <v>17766.55</v>
      </c>
      <c r="F720" s="54">
        <f t="shared" si="188"/>
        <v>237.52072192513367</v>
      </c>
    </row>
    <row r="721" spans="1:6" ht="12.75" customHeight="1" x14ac:dyDescent="0.2">
      <c r="A721" s="55" t="s">
        <v>1419</v>
      </c>
      <c r="B721" s="87" t="s">
        <v>1420</v>
      </c>
      <c r="C721" s="52" t="s">
        <v>1419</v>
      </c>
      <c r="D721" s="244"/>
      <c r="E721" s="244">
        <v>3564.88</v>
      </c>
      <c r="F721" s="54" t="str">
        <f t="shared" si="188"/>
        <v>-</v>
      </c>
    </row>
    <row r="722" spans="1:6" ht="12.75" customHeight="1" x14ac:dyDescent="0.2">
      <c r="A722" s="55" t="s">
        <v>1421</v>
      </c>
      <c r="B722" s="87" t="s">
        <v>1422</v>
      </c>
      <c r="C722" s="52" t="s">
        <v>1421</v>
      </c>
      <c r="D722" s="244">
        <v>385154</v>
      </c>
      <c r="E722" s="244">
        <v>363507.03</v>
      </c>
      <c r="F722" s="54">
        <f t="shared" si="188"/>
        <v>94.379658526199918</v>
      </c>
    </row>
    <row r="723" spans="1:6" ht="12.75" customHeight="1" x14ac:dyDescent="0.2">
      <c r="A723" s="55" t="s">
        <v>1423</v>
      </c>
      <c r="B723" s="87" t="s">
        <v>1424</v>
      </c>
      <c r="C723" s="52" t="s">
        <v>1423</v>
      </c>
      <c r="D723" s="244">
        <v>1416</v>
      </c>
      <c r="E723" s="244"/>
      <c r="F723" s="54">
        <f t="shared" si="188"/>
        <v>0</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66000</v>
      </c>
      <c r="E819" s="244">
        <v>38000</v>
      </c>
      <c r="F819" s="54">
        <f t="shared" si="190"/>
        <v>57.575757575757578</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3830</v>
      </c>
      <c r="E823" s="244">
        <v>4000</v>
      </c>
      <c r="F823" s="54">
        <f t="shared" si="190"/>
        <v>104.43864229765015</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1778258</v>
      </c>
      <c r="E6" s="231">
        <f t="shared" si="0"/>
        <v>2363751.63</v>
      </c>
      <c r="F6" s="232">
        <f t="shared" ref="F6:F260" si="1">IF(D6&gt;0,IF(E6/D6&gt;=100,"&gt;&gt;100",E6/D6*100),"-")</f>
        <v>132.92512278870669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504617</v>
      </c>
      <c r="E7" s="106">
        <f t="shared" si="2"/>
        <v>733190.58</v>
      </c>
      <c r="F7" s="95">
        <f t="shared" si="1"/>
        <v>145.29644859368588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504617</v>
      </c>
      <c r="E12" s="106">
        <f t="shared" si="3"/>
        <v>733190.58</v>
      </c>
      <c r="F12" s="95">
        <f t="shared" si="1"/>
        <v>145.29644859368588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483350</v>
      </c>
      <c r="E19" s="106">
        <f t="shared" si="5"/>
        <v>660094.34</v>
      </c>
      <c r="F19" s="95">
        <f t="shared" si="1"/>
        <v>136.56653356780799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486057</v>
      </c>
      <c r="E20" s="249">
        <v>685915.84</v>
      </c>
      <c r="F20" s="95">
        <f t="shared" si="1"/>
        <v>141.11839557911932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9344</v>
      </c>
      <c r="E21" s="249">
        <v>18970.57</v>
      </c>
      <c r="F21" s="95">
        <f t="shared" si="1"/>
        <v>203.02407962328766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3500</v>
      </c>
      <c r="E22" s="249">
        <v>14334.05</v>
      </c>
      <c r="F22" s="95">
        <f t="shared" si="1"/>
        <v>409.54428571428565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v>36208.75</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35946</v>
      </c>
      <c r="E25" s="249">
        <v>62145.79</v>
      </c>
      <c r="F25" s="95">
        <f t="shared" si="1"/>
        <v>172.88652423079063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7025</v>
      </c>
      <c r="E26" s="249">
        <v>14887</v>
      </c>
      <c r="F26" s="95">
        <f t="shared" si="1"/>
        <v>211.91459074733095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58522</v>
      </c>
      <c r="E28" s="249">
        <v>172367.66</v>
      </c>
      <c r="F28" s="95">
        <f t="shared" si="1"/>
        <v>294.53480742284955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21267</v>
      </c>
      <c r="E35" s="106">
        <f t="shared" si="7"/>
        <v>73096.239999999991</v>
      </c>
      <c r="F35" s="95">
        <f t="shared" si="1"/>
        <v>343.70734001034464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21389</v>
      </c>
      <c r="E36" s="249">
        <v>81437.17</v>
      </c>
      <c r="F36" s="95">
        <f t="shared" si="1"/>
        <v>380.74323250268833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122</v>
      </c>
      <c r="E40" s="249">
        <v>8340.93</v>
      </c>
      <c r="F40" s="95">
        <f t="shared" si="1"/>
        <v>6836.8278688524597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103795</v>
      </c>
      <c r="E54" s="249">
        <v>140122.23000000001</v>
      </c>
      <c r="F54" s="95">
        <f t="shared" si="1"/>
        <v>134.99901729370393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103795</v>
      </c>
      <c r="E55" s="249">
        <v>140122.23000000001</v>
      </c>
      <c r="F55" s="95">
        <f t="shared" si="1"/>
        <v>134.99901729370393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1273641</v>
      </c>
      <c r="E68" s="106">
        <f t="shared" si="13"/>
        <v>1630561.0499999998</v>
      </c>
      <c r="F68" s="95">
        <f t="shared" si="1"/>
        <v>128.02359927169428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610821</v>
      </c>
      <c r="E69" s="106">
        <f t="shared" si="14"/>
        <v>806416.03</v>
      </c>
      <c r="F69" s="95">
        <f t="shared" si="1"/>
        <v>132.0216610103451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607019</v>
      </c>
      <c r="E70" s="106">
        <f t="shared" si="15"/>
        <v>806416.03</v>
      </c>
      <c r="F70" s="95">
        <f t="shared" si="1"/>
        <v>132.84856487193977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607019</v>
      </c>
      <c r="E72" s="249">
        <v>806416.03</v>
      </c>
      <c r="F72" s="95">
        <f t="shared" si="1"/>
        <v>132.84856487193977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3802</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18344</v>
      </c>
      <c r="E78" s="106">
        <f>E79+SUM(E82:E84)-E85+E86</f>
        <v>21826.39</v>
      </c>
      <c r="F78" s="95">
        <f t="shared" si="1"/>
        <v>118.98380941997384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18344</v>
      </c>
      <c r="E86" s="249">
        <v>21826.39</v>
      </c>
      <c r="F86" s="95">
        <f t="shared" si="1"/>
        <v>118.98380941997384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149306</v>
      </c>
      <c r="E146" s="106">
        <f t="shared" si="26"/>
        <v>224355.8</v>
      </c>
      <c r="F146" s="95">
        <f t="shared" si="1"/>
        <v>150.26576292982196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149306</v>
      </c>
      <c r="E159" s="249">
        <v>224355.8</v>
      </c>
      <c r="F159" s="95">
        <f t="shared" si="1"/>
        <v>150.26576292982196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495170</v>
      </c>
      <c r="E170" s="106">
        <f t="shared" si="29"/>
        <v>577962.82999999996</v>
      </c>
      <c r="F170" s="95">
        <f t="shared" si="1"/>
        <v>116.72008199204313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495170</v>
      </c>
      <c r="E173" s="249">
        <v>577962.82999999996</v>
      </c>
      <c r="F173" s="95">
        <f t="shared" si="1"/>
        <v>116.72008199204313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1778258</v>
      </c>
      <c r="E175" s="106">
        <f t="shared" si="30"/>
        <v>2363751.63</v>
      </c>
      <c r="F175" s="95">
        <f t="shared" si="1"/>
        <v>132.92512278870669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593900</v>
      </c>
      <c r="E176" s="106">
        <f t="shared" si="31"/>
        <v>635425.60000000009</v>
      </c>
      <c r="F176" s="95">
        <f t="shared" si="1"/>
        <v>106.99201885839369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575549</v>
      </c>
      <c r="E177" s="106">
        <f t="shared" si="32"/>
        <v>634623.67000000004</v>
      </c>
      <c r="F177" s="95">
        <f t="shared" si="1"/>
        <v>110.26405571028705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481781</v>
      </c>
      <c r="E178" s="249">
        <v>566730.25</v>
      </c>
      <c r="F178" s="95">
        <f t="shared" si="1"/>
        <v>117.63233709922143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50274</v>
      </c>
      <c r="E179" s="249">
        <v>21067.03</v>
      </c>
      <c r="F179" s="95">
        <f t="shared" si="1"/>
        <v>41.904423757807216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16000</v>
      </c>
      <c r="E186" s="249">
        <v>16000</v>
      </c>
      <c r="F186" s="95">
        <f t="shared" si="1"/>
        <v>100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27494</v>
      </c>
      <c r="E188" s="249">
        <v>30826.39</v>
      </c>
      <c r="F188" s="95">
        <f t="shared" si="1"/>
        <v>112.12042627482359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18351</v>
      </c>
      <c r="E189" s="249">
        <v>801.93</v>
      </c>
      <c r="F189" s="95">
        <f t="shared" si="1"/>
        <v>4.3699525911394472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1184358</v>
      </c>
      <c r="E237" s="106">
        <f t="shared" si="41"/>
        <v>1728326.0299999998</v>
      </c>
      <c r="F237" s="95">
        <f t="shared" si="1"/>
        <v>145.92935835279533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504617</v>
      </c>
      <c r="E238" s="106">
        <f t="shared" si="42"/>
        <v>733190.58</v>
      </c>
      <c r="F238" s="95">
        <f t="shared" si="1"/>
        <v>145.29644859368588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504617</v>
      </c>
      <c r="E239" s="106">
        <f t="shared" si="43"/>
        <v>733190.58</v>
      </c>
      <c r="F239" s="95">
        <f t="shared" si="1"/>
        <v>145.29644859368588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504617</v>
      </c>
      <c r="E240" s="249">
        <v>733190.58</v>
      </c>
      <c r="F240" s="95">
        <f t="shared" si="1"/>
        <v>145.29644859368588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530435</v>
      </c>
      <c r="E245" s="106">
        <f t="shared" si="45"/>
        <v>770757.67999999993</v>
      </c>
      <c r="F245" s="95">
        <f t="shared" si="1"/>
        <v>145.30671618577205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599629</v>
      </c>
      <c r="E246" s="106">
        <f t="shared" si="46"/>
        <v>895567.83</v>
      </c>
      <c r="F246" s="95">
        <f t="shared" si="1"/>
        <v>149.3536553435541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599629</v>
      </c>
      <c r="E247" s="249">
        <v>895567.83</v>
      </c>
      <c r="F247" s="95">
        <f t="shared" si="1"/>
        <v>149.3536553435541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69194</v>
      </c>
      <c r="E250" s="106">
        <f t="shared" si="47"/>
        <v>124810.15</v>
      </c>
      <c r="F250" s="95">
        <f t="shared" si="1"/>
        <v>180.37712807468856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69194</v>
      </c>
      <c r="E252" s="249">
        <v>124810.15</v>
      </c>
      <c r="F252" s="95">
        <f t="shared" si="1"/>
        <v>180.37712807468856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149306</v>
      </c>
      <c r="E255" s="249">
        <v>224377.77</v>
      </c>
      <c r="F255" s="95">
        <f t="shared" si="1"/>
        <v>150.28047767671762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149306</v>
      </c>
      <c r="E265" s="249">
        <v>224355.8</v>
      </c>
      <c r="F265" s="95">
        <f t="shared" si="50"/>
        <v>150.26576292982196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575549</v>
      </c>
      <c r="E288" s="249">
        <v>634623.67000000004</v>
      </c>
      <c r="F288" s="95">
        <f t="shared" si="50"/>
        <v>110.26405571028705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18351</v>
      </c>
      <c r="E290" s="249">
        <v>801.93</v>
      </c>
      <c r="F290" s="95">
        <f t="shared" si="50"/>
        <v>4.3699525911394472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5" sqref="E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6104444</v>
      </c>
      <c r="E114" s="83">
        <f t="shared" si="22"/>
        <v>8280746.1699999999</v>
      </c>
      <c r="F114" s="65">
        <f t="shared" si="1"/>
        <v>135.65111204230885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6104444</v>
      </c>
      <c r="E122" s="83">
        <f t="shared" si="25"/>
        <v>8280746.1699999999</v>
      </c>
      <c r="F122" s="65">
        <f t="shared" si="1"/>
        <v>135.65111204230885</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4592685</v>
      </c>
      <c r="E123" s="251">
        <v>5512936.1600000001</v>
      </c>
      <c r="F123" s="65">
        <f t="shared" si="1"/>
        <v>120.03732370062392</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1511759</v>
      </c>
      <c r="E124" s="251">
        <v>2767810.01</v>
      </c>
      <c r="F124" s="65">
        <f t="shared" si="1"/>
        <v>183.08539985540023</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6104444</v>
      </c>
      <c r="E141" s="108">
        <f t="shared" si="28"/>
        <v>8280746.1699999999</v>
      </c>
      <c r="F141" s="84">
        <f t="shared" si="1"/>
        <v>135.65111204230885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7" sqref="D2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210205.3</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210205.3</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210205.3</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191748.03</v>
      </c>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18457.27</v>
      </c>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593899.59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8377356.5099999988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21826.39</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8196639.3199999994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6597002.7699999996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1553049.28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5274.5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38000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3312.77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158890.79999999999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8335830.5000000009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8159390.4300000006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6512053.4400000004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1582256.02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5274.5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38000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21806.47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176440.07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635425.5999999987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635425.60000000009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21826.39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612797.28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801.93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51450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2022-04-04T19:59:02Z</cp:lastPrinted>
  <dcterms:created xsi:type="dcterms:W3CDTF">2022-04-01T05:14:30Z</dcterms:created>
  <dcterms:modified xsi:type="dcterms:W3CDTF">2023-01-26T10:17:06Z</dcterms:modified>
</cp:coreProperties>
</file>